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1.xml.rels" ContentType="application/vnd.openxmlformats-package.relationships+xml"/>
  <Override PartName="/xl/worksheets/_rels/sheet5.xml.rels" ContentType="application/vnd.openxmlformats-package.relationships+xml"/>
  <Override PartName="/xl/worksheets/_rels/sheet10.xml.rels" ContentType="application/vnd.openxmlformats-package.relationships+xml"/>
  <Override PartName="/xl/worksheets/_rels/sheet4.xml.rels" ContentType="application/vnd.openxmlformats-package.relationships+xml"/>
  <Override PartName="/xl/worksheets/_rels/sheet9.xml.rels" ContentType="application/vnd.openxmlformats-package.relationships+xml"/>
  <Override PartName="/xl/worksheets/_rels/sheet8.xml.rels" ContentType="application/vnd.openxmlformats-package.relationships+xml"/>
  <Override PartName="/xl/worksheets/_rels/sheet7.xml.rels" ContentType="application/vnd.openxmlformats-package.relationships+xml"/>
  <Override PartName="/xl/worksheets/_rels/sheet6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vmlDrawing1.vml" ContentType="application/vnd.openxmlformats-officedocument.vmlDrawing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10.xml" ContentType="application/vnd.openxmlformats-officedocument.drawing+xml"/>
  <Override PartName="/xl/drawings/drawing7.xml" ContentType="application/vnd.openxmlformats-officedocument.drawing+xml"/>
  <Override PartName="/xl/drawings/drawing11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Jobs" sheetId="2" state="visible" r:id="rId4"/>
    <sheet name="Codes" sheetId="3" state="visible" r:id="rId5"/>
    <sheet name="Summary" sheetId="4" state="visible" r:id="rId6"/>
    <sheet name="RateInputs" sheetId="5" state="visible" r:id="rId7"/>
    <sheet name="Rates" sheetId="6" state="visible" r:id="rId8"/>
    <sheet name="Qualifications" sheetId="7" state="visible" r:id="rId9"/>
    <sheet name="Codebook" sheetId="8" state="visible" r:id="rId10"/>
    <sheet name="Screening" sheetId="9" state="visible" r:id="rId11"/>
    <sheet name="FPA_ref" sheetId="10" state="visible" r:id="rId12"/>
    <sheet name="Comparison" sheetId="11" state="visible" r:id="rId13"/>
  </sheets>
  <definedNames>
    <definedName function="false" hidden="true" localSheetId="7" name="_xlnm._FilterDatabase" vbProcedure="false">Codebook!$A$1:$D$28</definedName>
    <definedName function="false" hidden="true" localSheetId="2" name="_xlnm._FilterDatabase" vbProcedure="false">Codes!$A$1:$AC$101</definedName>
    <definedName function="false" hidden="true" localSheetId="10" name="_xlnm._FilterDatabase" vbProcedure="false">Comparison!$A$1:$D$6</definedName>
    <definedName function="false" hidden="true" localSheetId="9" name="_xlnm._FilterDatabase" vbProcedure="false">FPA_ref!$A$1:$G$101</definedName>
    <definedName function="false" hidden="true" localSheetId="1" name="_xlnm._FilterDatabase" vbProcedure="false">Jobs!$A$1:$U$101</definedName>
    <definedName function="false" hidden="true" localSheetId="6" name="_xlnm._FilterDatabase" vbProcedure="false">Qualifications!$A$1:$C$10</definedName>
    <definedName function="false" hidden="true" localSheetId="4" name="_xlnm._FilterDatabase" vbProcedure="false">RateInputs!$A$1:$S$52</definedName>
    <definedName function="false" hidden="true" localSheetId="5" name="_xlnm._FilterDatabase" vbProcedure="false">Rates!$A$1:$E$9</definedName>
    <definedName function="false" hidden="true" localSheetId="0" name="_xlnm._FilterDatabase" vbProcedure="false">Readme!$A$1:$B$17</definedName>
    <definedName function="false" hidden="true" localSheetId="8" name="_xlnm._FilterDatabase" vbProcedure="false">Screening!$A$1:$E$315</definedName>
    <definedName function="false" hidden="true" localSheetId="3" name="_xlnm._FilterDatabase" vbProcedure="false">Summary!$A$1:$D$38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A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A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A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A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A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A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A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A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A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A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A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A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A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A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A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A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A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A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A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A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A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A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A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A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A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A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A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A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A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A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A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A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A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A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A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A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A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A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A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A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A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A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A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A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A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A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A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A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A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A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A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A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A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A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A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A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A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A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A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A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A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A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A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A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A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A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A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A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A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A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A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A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A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A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A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A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A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A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A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A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A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A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A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A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A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A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A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A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A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A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A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A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A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A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A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A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A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A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A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A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B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B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B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B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B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B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B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B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B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B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B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B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B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B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B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B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B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B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B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B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B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B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B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B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B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B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B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B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B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B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B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B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B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B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B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B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B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B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B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B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B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B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B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B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B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B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B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B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B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B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B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B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B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B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B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B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B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B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B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B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B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B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B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B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B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B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B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B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B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B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B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B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B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B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B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B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B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B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B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B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B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B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B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B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B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B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B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B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B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B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B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B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B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B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B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B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B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B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B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B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C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C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C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C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C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C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C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C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C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C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C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C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C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C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C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C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C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C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C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C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C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C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C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C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C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C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C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C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C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C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C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C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C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C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C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C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C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C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C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C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C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C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C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C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C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C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C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C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C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C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C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C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C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C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C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C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C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C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C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C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C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C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C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C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C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C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C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C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C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C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C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C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C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C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C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C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C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C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C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C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C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C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C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C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C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C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C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C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C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C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C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C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C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C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C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C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C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C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C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C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D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D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D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D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D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D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D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D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D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D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D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D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D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D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D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D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D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D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D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D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D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D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D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D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D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D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D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D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D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D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D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D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D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D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D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D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D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D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D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D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D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D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D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D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D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D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D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D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D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D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D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D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D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D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D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D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D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D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D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D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D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D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D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D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D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D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D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D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D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D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D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D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D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D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D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D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D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D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D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D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D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D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D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D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D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D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D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D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D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D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D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D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D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D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D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D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D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D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D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D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E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E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E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E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E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E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E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E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E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E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E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E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E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E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E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E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E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E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E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E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E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E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E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E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E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E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E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E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E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E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E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E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E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E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E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E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E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E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E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E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E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E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E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E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E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E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E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E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E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E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E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E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E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E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E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E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E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E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E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E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E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E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E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E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E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E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E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E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E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E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E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E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E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E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E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E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E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E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E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E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E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E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E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E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E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E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E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E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E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E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E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E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E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E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E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E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E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E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E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E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F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F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F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F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F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F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F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F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F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F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F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F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F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F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F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F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F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F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F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F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F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F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F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F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F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F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F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F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F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F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F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F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F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F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F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F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F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F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F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F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F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F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F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F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F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F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F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F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F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F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F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F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F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F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F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F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F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F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F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F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F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F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F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F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F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F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F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F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F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F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F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F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F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F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F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F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F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F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F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F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F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F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F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F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F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F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F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F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F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F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F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F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F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F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F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F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F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F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F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F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G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G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G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G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G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G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G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G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G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G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G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G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G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G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G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G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G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G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G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G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G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G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G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G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G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G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G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G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G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G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G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G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G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G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G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G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G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G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G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G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G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G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G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G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G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G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G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G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G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G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G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G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G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G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G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G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G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G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G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G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G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G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G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G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G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G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G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G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G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G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G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G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G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G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G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G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G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G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G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G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G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G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G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G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G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G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G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G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G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G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G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G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G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G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G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G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G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G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G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G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H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H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H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H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H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H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H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H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H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H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H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H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H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H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H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H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H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H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H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H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H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H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H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H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H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H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H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H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H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H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H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H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H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H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H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H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H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H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H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H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H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H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H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H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H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H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H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H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H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H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H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H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H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H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H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H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H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H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H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H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H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H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H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H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H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H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H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H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H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H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H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H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H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H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H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H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H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H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H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H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H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H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H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H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H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H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H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H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H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H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H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H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H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H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H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H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H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H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H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H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I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I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I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I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I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I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I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I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I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I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I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I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I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I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I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I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I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I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I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I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I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I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I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I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I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I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I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I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I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I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I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I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I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I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I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I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I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I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I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I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I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I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I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I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I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I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I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I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I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I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I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I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I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I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I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I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I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I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I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I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I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I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I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I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I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I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I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I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I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I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I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I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I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I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I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I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I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I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I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I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I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I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I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I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I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I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I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I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I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I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I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I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I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I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I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I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I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I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I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I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J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J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J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J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J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J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J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J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J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J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J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J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J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J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J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J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J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J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J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J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J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J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J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J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J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J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J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J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J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J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J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J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J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J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J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J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J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J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J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J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J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J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J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J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J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J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J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J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J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J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J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J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J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J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J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J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J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J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J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J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J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J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J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J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J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J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J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J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J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J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J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J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J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J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J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J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J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J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J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J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J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J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J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J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J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J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J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J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J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J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J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J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J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J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J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J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J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J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J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J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K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K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K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K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K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K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K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K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K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K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K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K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K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K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K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K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K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K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K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K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K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K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K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K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K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K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K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K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K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K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K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K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K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K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K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K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K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K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K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K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K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K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K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K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K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K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K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K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K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K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K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K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K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K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K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K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K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K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K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K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K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K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K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K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K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K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K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K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K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K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K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K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K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K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K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K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K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K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K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K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K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K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K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K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K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K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K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K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K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K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K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K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K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K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K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K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K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K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K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K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L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L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L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L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L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L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L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L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L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L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L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L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L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L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L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L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L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L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L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L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L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L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L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L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L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L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L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L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L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L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L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L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L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L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L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L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L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L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L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L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L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L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L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L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L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L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L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L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L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L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L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L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L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L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L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L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L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L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L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L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L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L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L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L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L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L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L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L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L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L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L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L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L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L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L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L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L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L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L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L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L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L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L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L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L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L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L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L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L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L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L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L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L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L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L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L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L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L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L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L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M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M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M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M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M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M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M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M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M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M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M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M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M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M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M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M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M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M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M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M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M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M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M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M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M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M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M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M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M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M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M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M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M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M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M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M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M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M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M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M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M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M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M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M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M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M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M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M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M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M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M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M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M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M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M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M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M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M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M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M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M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M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M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M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M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M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M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M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M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M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M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M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M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M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M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M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M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M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M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M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M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M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M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M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M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M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M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M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M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M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M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M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M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M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M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M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M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M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M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M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N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N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N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N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N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N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N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N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N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N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N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N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N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N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N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N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N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N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N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N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N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N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N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N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N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N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N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N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N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N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N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N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N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N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N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N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N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N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N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N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N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N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N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N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N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N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N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N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N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N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N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N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N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N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N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N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N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N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N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N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N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N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N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N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N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N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N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N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N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N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N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N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N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N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N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N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N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N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N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N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N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N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N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N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N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N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N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N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N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N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N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N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N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N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N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N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N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N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N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N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O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O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O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O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O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O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O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O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O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O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O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O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O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O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O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O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O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O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O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O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O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O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O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O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O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O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O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O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O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O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O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O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O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O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O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O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O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O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O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O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O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O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O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O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O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O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O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O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O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O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O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O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O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O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O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O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O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O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O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O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O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O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O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O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O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O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O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O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O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O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O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O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O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O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O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O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O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O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O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O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O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O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O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O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O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O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O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O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O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O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O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O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O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O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O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O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O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O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O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O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P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P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P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P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P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P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P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P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P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P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P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P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P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P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P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P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P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P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P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P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P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P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P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P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P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P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P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P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P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P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P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P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P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P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P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P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P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P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P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P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P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P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P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P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P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P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P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P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P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P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P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P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P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P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P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P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P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P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P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P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P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P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P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P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P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P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P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P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P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P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P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P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P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P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P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P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P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P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P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P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P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P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P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P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P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P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P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P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P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P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P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P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P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P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P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P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P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P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P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P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Q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Q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Q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Q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Q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Q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Q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Q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Q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Q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Q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Q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Q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Q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Q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Q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Q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Q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Q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Q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Q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Q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Q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Q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Q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Q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Q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Q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Q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Q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Q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Q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Q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Q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Q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Q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Q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Q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Q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Q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Q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Q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Q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Q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Q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Q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Q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Q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Q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Q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Q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Q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Q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Q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Q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Q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Q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Q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Q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Q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Q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Q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Q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Q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Q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Q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Q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Q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Q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Q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Q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Q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Q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Q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Q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Q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Q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Q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Q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Q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Q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Q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Q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Q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Q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Q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Q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Q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Q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Q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Q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Q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Q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Q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Q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Q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Q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Q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Q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Q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R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R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R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R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R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R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R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R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R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R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R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R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R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R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R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R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R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R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R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R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R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R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R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R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R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R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R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R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R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R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R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R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R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R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R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R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R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R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R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R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R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R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R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R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R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R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R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R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R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R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R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R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R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R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R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R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R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R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R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R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R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R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R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R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R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R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R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R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R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R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R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R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R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R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R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R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R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R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R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R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R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R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R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R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R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R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R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R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R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R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R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R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R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R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R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R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R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R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R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R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S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S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S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S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S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S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S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S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S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S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S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S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S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S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S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S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S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S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S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S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S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S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S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S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S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S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S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S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S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S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S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S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S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S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S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S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S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S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S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S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S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S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S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S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S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S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S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S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S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S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S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S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S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S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S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S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S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S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S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S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S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S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S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S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S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S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S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S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S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S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S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S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S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S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S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S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S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S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S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S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S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S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S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S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S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S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S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S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S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S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S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S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S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S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S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S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S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S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S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S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T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T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T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T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T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T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T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T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T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T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T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T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T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T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T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T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T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T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T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T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T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T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T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T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T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T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T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T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T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T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T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T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T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T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T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T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T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T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T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T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T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T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T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T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T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T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T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T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T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T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T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T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T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T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T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T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T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T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T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T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T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T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T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T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T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T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T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T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T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T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T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T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T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T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T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T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T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T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T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T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T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T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T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T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T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T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T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T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T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T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T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T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T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T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T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T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T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T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T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T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  <comment ref="U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https://www.upwork.com/freelance-jobs/apply/Data-Analyst-FMCG-Distribution-Sales-Inventory-Pricing-Analytics_~022085795789118441529/</t>
        </r>
      </text>
    </comment>
    <comment ref="U3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https://www.upwork.com/freelance-jobs/apply/Ecommerce-Trade-Merchandising-Analyst-Weekly-Trading-Margin-Inventory_~022094706328264098081/</t>
        </r>
      </text>
    </comment>
    <comment ref="U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https://www.upwork.com/freelance-jobs/apply/Excel-Project-Tracking-System-Automated-KPI-Dashboard-Development_~022093333313503782029/</t>
        </r>
      </text>
    </comment>
    <comment ref="U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https://www.upwork.com/freelance-jobs/apply/Procurement-Analyst_~022095555185999166505/</t>
        </r>
      </text>
    </comment>
    <comment ref="U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https://www.upwork.com/freelance-jobs/apply/Search-Operations-Analyst_~022090483971100282663/</t>
        </r>
      </text>
    </comment>
    <comment ref="U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https://www.upwork.com/freelance-jobs/apply/Operations-Analyst-for-Consulting-Practice_~022089804511546111831/</t>
        </r>
      </text>
    </comment>
    <comment ref="U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https://www.upwork.com/freelance-jobs/apply/Part-Time-Data-Operations-Analyst-Excel-SQL-Ongoing-Not-Role_~022089702523994831363/</t>
        </r>
      </text>
    </comment>
    <comment ref="U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https://www.upwork.com/freelance-jobs/apply/Business-Operations-Analyst_~022092646147712378719/</t>
        </r>
      </text>
    </comment>
    <comment ref="U1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https://www.upwork.com/freelance-jobs/apply/Operations-Process-Analyst_~022093341598777406592/</t>
        </r>
      </text>
    </comment>
    <comment ref="U1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https://www.upwork.com/freelance-jobs/apply/Payment-Operations-Analyst_~022092330863491974126/</t>
        </r>
      </text>
    </comment>
    <comment ref="U1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https://www.upwork.com/freelance-jobs/apply/Senior-Data-Analyst-Data-Operations_~022086777267672305855/</t>
        </r>
      </text>
    </comment>
    <comment ref="U1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https://www.upwork.com/freelance-jobs/apply/Business-Statistics-Consultant-Tutor-Data-Analyst-Real-Business-Case-Study_~022093149251871575489/</t>
        </r>
      </text>
    </comment>
    <comment ref="U1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https://www.upwork.com/freelance-jobs/apply/Data-Analyst_~022094377388048518914/</t>
        </r>
      </text>
    </comment>
    <comment ref="U1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https://www.upwork.com/freelance-jobs/apply/Pharma-Data-Analyst-for-OEE-and-Validation_~022092872116439244760/</t>
        </r>
      </text>
    </comment>
    <comment ref="U1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https://www.upwork.com/freelance-jobs/apply/Data-Analyst-Remote-UTC-UTC_~022096947624213923046/</t>
        </r>
      </text>
    </comment>
    <comment ref="U1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https://www.upwork.com/freelance-jobs/apply/Supply-Chain_~022095892312857641969/</t>
        </r>
      </text>
    </comment>
    <comment ref="U1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https://www.upwork.com/freelance-jobs/apply/Supply-Chain-Analyst-with-Python-and-Skills_~022093270000187870657/</t>
        </r>
      </text>
    </comment>
    <comment ref="U19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https://www.upwork.com/freelance-jobs/apply/Demand-Supply-Analyst_~022093067045081080973/</t>
        </r>
      </text>
    </comment>
    <comment ref="U2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https://www.upwork.com/freelance-jobs/apply/Shopify-Analyst-and-Excel-Expert_~022097310933198678111/</t>
        </r>
      </text>
    </comment>
    <comment ref="U2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https://www.upwork.com/freelance-jobs/apply/Inventory-Planner-Forecaster_~022087589004408962309/</t>
        </r>
      </text>
    </comment>
    <comment ref="U2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https://www.upwork.com/freelance-jobs/apply/Inventory-Forecast-Specialist_~022090050346964435712/</t>
        </r>
      </text>
    </comment>
    <comment ref="U2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https://www.upwork.com/freelance-jobs/apply/Sellerboard-Inventory-Forecasting-Specialist_~022077393326464076380/</t>
        </r>
      </text>
    </comment>
    <comment ref="U2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https://www.upwork.com/freelance-jobs/apply/Inventory-and-Demand-Planner_~022097755332877268115/</t>
        </r>
      </text>
    </comment>
    <comment ref="U2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https://www.upwork.com/freelance-jobs/apply/Inventory-and-fulfillment_~022080491790499674002/</t>
        </r>
      </text>
    </comment>
    <comment ref="U2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https://www.upwork.com/freelance-jobs/apply/Inventory-Management-Specialist-with-Prediko_~022080503762275612845/</t>
        </r>
      </text>
    </comment>
    <comment ref="U2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https://www.upwork.com/freelance-jobs/apply/Procurement-and-Inventory-Management-Specialist_~022074606322817328176/</t>
        </r>
      </text>
    </comment>
    <comment ref="U2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https://www.upwork.com/freelance-jobs/apply/Google-Data-Studio-Specialist-Build-Interactive-Sales-Dashboards-from-Google-Sheets_~022090577289481192430/</t>
        </r>
      </text>
    </comment>
    <comment ref="U2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https://www.upwork.com/freelance-jobs/apply/Senior-Dashboard-Developer-Systems-Integration-Expert-Connect-Business-Platforms_~022085430827200335227/</t>
        </r>
      </text>
    </comment>
    <comment ref="U3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https://www.upwork.com/freelance-jobs/apply/Internal-Auditor-Check-Our-Process-Rules-and-the-That-Enforces-Them_~022095490771703981835/</t>
        </r>
      </text>
    </comment>
    <comment ref="U3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https://www.upwork.com/freelance-jobs/apply/Business-and-Operations-Ongoing-Support_~022089119782698153815/</t>
        </r>
      </text>
    </comment>
    <comment ref="U3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https://www.upwork.com/freelance-jobs/apply/Healthcare-Operations-Consultant-Utilization-Management-Infrastructure-Process-Improvement_~022095834231233472267/</t>
        </r>
      </text>
    </comment>
    <comment ref="U3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https://www.upwork.com/freelance-jobs/apply/Business-Systems-SOP-Consultant_~022086899162310720498/</t>
        </r>
      </text>
    </comment>
    <comment ref="U3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https://www.upwork.com/freelance-jobs/apply/Part-Time-PhD-Researcher-for-SaaS-Benchmarking_~022094739069245198082/</t>
        </r>
      </text>
    </comment>
    <comment ref="U3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https://www.upwork.com/freelance-jobs/apply/Business-Systems-Automation-Consultant_~022087289900039170991/</t>
        </r>
      </text>
    </comment>
    <comment ref="U36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https://www.upwork.com/freelance-jobs/apply/Power-Workforce-Analyst_~022086456235576315259/</t>
        </r>
      </text>
    </comment>
    <comment ref="U3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https://www.upwork.com/freelance-jobs/apply/Customer-Support-Expert-Intelligence-VoC-Quality-Operations-Expert-for-Native-Platform_~022090484212508202340/</t>
        </r>
      </text>
    </comment>
    <comment ref="U3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https://www.upwork.com/freelance-jobs/apply/Data-Analyst_~022089725919748895684/</t>
        </r>
      </text>
    </comment>
    <comment ref="U3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https://www.upwork.com/freelance-jobs/apply/Microsoft-Power-Developer-Analyst-Financial-Operations-Dashboards_~022095229433005198385/</t>
        </r>
      </text>
    </comment>
    <comment ref="U4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https://www.upwork.com/freelance-jobs/apply/Senior-Data-Analyst-Analyst-Excel-Power-SQL_~022094770290370985753/</t>
        </r>
      </text>
    </comment>
    <comment ref="U4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https://www.upwork.com/freelance-jobs/apply/PowerBI-Projects-Logistics-Industry_~022095037458832840996/</t>
        </r>
      </text>
    </comment>
    <comment ref="U42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https://www.upwork.com/freelance-jobs/apply/Manufacturing-KPI-Dashboard-Consultant-Ignition-DELMIAWorks-IQMS_~022084999394582993416/</t>
        </r>
      </text>
    </comment>
    <comment ref="U4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https://www.upwork.com/freelance-jobs/apply/Functional-Consultant-MES_~022077357846089036023/</t>
        </r>
      </text>
    </comment>
    <comment ref="U4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https://www.upwork.com/freelance-jobs/apply/Grafana-Dashboard-Developer-for-Industrial-Sheet-Extrusion-Line-Industry_~022094382732894855323/</t>
        </r>
      </text>
    </comment>
    <comment ref="U4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https://www.upwork.com/freelance-jobs/apply/Senior-Power-Developer-Manufacturing-Business-Process-Expert-Claude-Code-OpenAI_~022094831177092140788/</t>
        </r>
      </text>
    </comment>
    <comment ref="U4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https://www.upwork.com/freelance-jobs/apply/Resource-capacity-planning-and-tool-setup-build-month-visual-timeline-for-crew_~022095778924144217613/</t>
        </r>
      </text>
    </comment>
    <comment ref="U4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https://www.upwork.com/freelance-jobs/apply/Senior-Project-Manager-Company-Wide-Projects-Operations_~022097396607118948645/</t>
        </r>
      </text>
    </comment>
    <comment ref="U4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https://www.upwork.com/freelance-jobs/apply/Sales-Operations-Contractor_~022074272609586314727/</t>
        </r>
      </text>
    </comment>
    <comment ref="U4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https://www.upwork.com/freelance-jobs/apply/Power-Healthcare-Operations-and-Claims-Analytics-Dashboard_~022095956840732155007/</t>
        </r>
      </text>
    </comment>
    <comment ref="U5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https://www.upwork.com/freelance-jobs/apply/Power-Dashboard-Developer-Data-Visualization-Business-Intelligence_~022088248024162739157/</t>
        </r>
      </text>
    </comment>
    <comment ref="U5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https://www.upwork.com/freelance-jobs/apply/Auto-Updating-Dashboards-Power-Tableau-from-SQL-Excel-Data_~022090405525690433335/</t>
        </r>
      </text>
    </comment>
    <comment ref="U5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https://www.upwork.com/freelance-jobs/apply/Senior-Developer_~022086373167041933581/</t>
        </r>
      </text>
    </comment>
    <comment ref="U5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https://www.upwork.com/freelance-jobs/apply/Excel-Automation-Reporting-Specialist-Macros-VBA-Power-Query_~022092476723976427129/</t>
        </r>
      </text>
    </comment>
    <comment ref="U5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https://www.upwork.com/freelance-jobs/apply/Independent-Business-Systems-Analyst-CRM-Mobile-Sales-and-Field-Service-Selection_~022094928115457916319/</t>
        </r>
      </text>
    </comment>
    <comment ref="U5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https://www.upwork.com/freelance-jobs/apply/Delivery-Platforms-Online-Sales-Manager-Deliveroo-Uber-Eats-Just-Eat-Ongoing-part-time_~022097416350800428094/</t>
        </r>
      </text>
    </comment>
    <comment ref="U5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https://www.upwork.com/freelance-jobs/apply/Business-Systems-Operations-Consultant_~022097005574886610262/</t>
        </r>
      </text>
    </comment>
    <comment ref="U5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https://www.upwork.com/freelance-jobs/apply/Looking-for-consulting-virtual-help-for-cafe-Depok-Indonesia_~022091184005303275303/</t>
        </r>
      </text>
    </comment>
    <comment ref="U5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https://www.upwork.com/freelance-jobs/apply/Experience-Data-Analyst-for-Commerce-Business-Growth_~022090838063866758842/</t>
        </r>
      </text>
    </comment>
    <comment ref="U5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https://www.upwork.com/freelance-jobs/apply/Supply-Chain-Manager-WFH-Int-End-end-Supply-Chain-Experience-required_~022094600952579667532/</t>
        </r>
      </text>
    </comment>
    <comment ref="U6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https://www.upwork.com/freelance-jobs/apply/Customer-Churn-Prediction-Revenue-Retention-Analytics_~022096180945071743320/</t>
        </r>
      </text>
    </comment>
    <comment ref="U6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https://www.upwork.com/freelance-jobs/apply/Data-Analyst-for-Churn-Modeling_~022092764346370357637/</t>
        </r>
      </text>
    </comment>
    <comment ref="U6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https://www.upwork.com/freelance-jobs/apply/Data-Analyst-Reporting-Lead-Paid-Media-Call-Center-Analytics-Insurance_~022094201941808455894/</t>
        </r>
      </text>
    </comment>
    <comment ref="U6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https://www.upwork.com/freelance-jobs/apply/Workflow-Consultant-and-Implementation-Specialist_~022090080575680235943/</t>
        </r>
      </text>
    </comment>
    <comment ref="U6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https://www.upwork.com/freelance-jobs/apply/Process-Engineer-PMP-PMI-Certified_~022097693868220328781/</t>
        </r>
      </text>
    </comment>
    <comment ref="U6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https://www.upwork.com/freelance-jobs/apply/Operations-Automation-Analyst_~022090307865860591691/</t>
        </r>
      </text>
    </comment>
    <comment ref="U6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https://www.upwork.com/freelance-jobs/apply/Lead-Business-Analyst-for-EMR-EHR_~022080597907497670647/</t>
        </r>
      </text>
    </comment>
    <comment ref="U6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https://www.upwork.com/freelance-jobs/apply/Project-Manager-Agentic-Workflows-Data-Team-Ops-dbt-BigQuery-Contract-Hire_~022087563351461423005/</t>
        </r>
      </text>
    </comment>
    <comment ref="U6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https://www.upwork.com/freelance-jobs/apply/Power-Expert-Needed-for-Dashboard-Development-Database-Management_~022094112283696904791/</t>
        </r>
      </text>
    </comment>
    <comment ref="U6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https://www.upwork.com/freelance-jobs/apply/Powered-Business-Process-Automation-Work-Optimization_~022082127635636004832/</t>
        </r>
      </text>
    </comment>
    <comment ref="U70" authorId="0">
      <text>
        <r>
          <rPr>
            <sz val="10"/>
            <rFont val="Arial"/>
            <family val="2"/>
          </rPr>
          <t xml:space="preserve">Source: Upwork public job description, 2026-09-11, Bản lập chỉ mục có đầy đủ mô tả, https://www.upwork.com/freelance-jobs/apply/Business-Operations-Reporting-Specialist_~022092850121333008269/</t>
        </r>
      </text>
    </comment>
    <comment ref="U7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https://www.upwork.com/freelance-jobs/apply/speaker-wanted-Python-Data-Science-Modeling_~022083422385130206680/</t>
        </r>
      </text>
    </comment>
    <comment ref="U7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https://www.upwork.com/freelance-jobs/apply/Power-Operations-Dashboard-Developer_~022092435840600315539/</t>
        </r>
      </text>
    </comment>
    <comment ref="U7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https://www.upwork.com/freelance-jobs/apply/RevOps-Workflow-Consultant-Workflow-Consultant-Salesforce-Clari-Tableau_~022090874778977469422/</t>
        </r>
      </text>
    </comment>
    <comment ref="U7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https://www.upwork.com/freelance-jobs/apply/Data-Analyst-SQL-Python-Power-Tableau_~022089488368511678979/</t>
        </r>
      </text>
    </comment>
    <comment ref="U7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https://www.upwork.com/freelance-jobs/apply/Fractional-Financial-Pricing-Analyst-Dashboards-Forecasting-Reporting_~022089484516672862039/</t>
        </r>
      </text>
    </comment>
    <comment ref="U7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https://www.upwork.com/freelance-jobs/apply/Power-Data-Analytics-Consultant-for-Long-Term-Engagement_~022090068077425414219/</t>
        </r>
      </text>
    </comment>
    <comment ref="U7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https://www.upwork.com/freelance-jobs/apply/Risk-Analyst_~022087934071783532022/</t>
        </r>
      </text>
    </comment>
    <comment ref="U7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https://www.upwork.com/freelance-jobs/apply/Full-Time-Dashboard-Developer-Build-Our-Multi-Store-Command-Center_~022087905984499115933/</t>
        </r>
      </text>
    </comment>
    <comment ref="U7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https://www.upwork.com/freelance-jobs/apply/RCA-agent-Insights-agents-for-Dashboards_~022091880352230706983/</t>
        </r>
      </text>
    </comment>
    <comment ref="U8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https://www.upwork.com/freelance-jobs/apply/Power-and-SQL-Analyst-for-KPI-Dashboard-and-Reporting-Stream-Improvements_~022095831266702642225/</t>
        </r>
      </text>
    </comment>
    <comment ref="U8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https://www.upwork.com/freelance-jobs/apply/Power-expert-and-Data-Analyst_~022093707825182155189/</t>
        </r>
      </text>
    </comment>
    <comment ref="U8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https://www.upwork.com/freelance-jobs/apply/DATA-ANALYST-Long-term_~022094460388747886881/</t>
        </r>
      </text>
    </comment>
    <comment ref="U8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https://www.upwork.com/freelance-jobs/apply/Workforce-Manager_~022091658894259738233/</t>
        </r>
      </text>
    </comment>
    <comment ref="U8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https://www.upwork.com/freelance-jobs/apply/Sentiment-Analysis-Customer-Feedback_~022096486836436082485/</t>
        </r>
      </text>
    </comment>
    <comment ref="U8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https://www.upwork.com/freelance-jobs/apply/Excel-Google-Sheets-Dashboards-for-Manufacturing_~022090889362799007379/</t>
        </r>
      </text>
    </comment>
    <comment ref="U8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https://www.upwork.com/freelance-jobs/apply/Data-Analyst_~022088726454894524931/</t>
        </r>
      </text>
    </comment>
    <comment ref="U8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https://www.upwork.com/freelance-jobs/apply/Power-Developer-for-Sales-Operations-Dashboards_~022097971797917486585/</t>
        </r>
      </text>
    </comment>
    <comment ref="U8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https://www.upwork.com/freelance-jobs/apply/Excel-Data-Cleaning-Power-KPI-Dashboard_~022096027786350824645/</t>
        </r>
      </text>
    </comment>
    <comment ref="U8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https://www.upwork.com/freelance-jobs/apply/Customer-Support-Team-Lead_~022087094301119467711/</t>
        </r>
      </text>
    </comment>
    <comment ref="U9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https://www.upwork.com/freelance-jobs/apply/Business-Operations-Manager-SOP-Process-Improvement_~022087512648543764243/</t>
        </r>
      </text>
    </comment>
    <comment ref="U9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https://www.upwork.com/freelance-jobs/apply/Business-Process-Automation-Consultant-Reporting-Workflow_~022093754619709964351/</t>
        </r>
      </text>
    </comment>
    <comment ref="U92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https://www.upwork.com/freelance-jobs/apply/Business-Consultant-Automation-Specialist-Analyze-and-Implement-Across-Our-Company_~022094493344125030146/</t>
        </r>
      </text>
    </comment>
    <comment ref="U93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https://www.upwork.com/freelance-jobs/apply/Manufacturing-Cost-Accountant-Needed-Product-Costing-Profitability-Model_~022092613516548776576/</t>
        </r>
      </text>
    </comment>
    <comment ref="U94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https://www.upwork.com/freelance-jobs/apply/Project-Engineer-Business-Analyst_~022092931175490250637/</t>
        </r>
      </text>
    </comment>
    <comment ref="U95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https://www.upwork.com/freelance-jobs/apply/Business-Analyst-Retail-Fashion_~022090707579383387492/</t>
        </r>
      </text>
    </comment>
    <comment ref="U96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https://www.upwork.com/freelance-jobs/apply/Epicor-Business-Analyst-Support-Triage-Project-Discovery_~022093361765958788459/</t>
        </r>
      </text>
    </comment>
    <comment ref="U97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https://www.upwork.com/freelance-jobs/apply/Retention-LTV-Analytics-Expert-Audit-Our-DTC-Data-Design-the-Insight-Layer_~022090518125514886951/</t>
        </r>
      </text>
    </comment>
    <comment ref="U98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https://www.upwork.com/freelance-jobs/apply/Senior-Data-Engineer-Postgres-PostHog-SQL-Product-Revenue-Analytics-Education-Saas_~022097492276682832958/</t>
        </r>
      </text>
    </comment>
    <comment ref="U99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https://www.upwork.com/freelance-jobs/apply/Data-Analyst-SQL-dbt-BigQuery-Reporting-Contract-Hire_~022087560339754423085/</t>
        </r>
      </text>
    </comment>
    <comment ref="U100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https://www.upwork.com/freelance-jobs/apply/SaaS-Financial-Analyst-Metrics-Driven-Growth-Partner_~022090219499919944496/</t>
        </r>
      </text>
    </comment>
    <comment ref="U101" authorId="0">
      <text>
        <r>
          <rPr>
            <sz val="10"/>
            <rFont val="Arial"/>
            <family val="2"/>
          </rPr>
          <t xml:space="preserve">Source: Upwork public job description, 2026-09-11, Trang chi tiết đọc được, https://www.upwork.com/freelance-jobs/apply/Mobile-Game-Data-Analyst-Firebase-Unity-Big-Query-Google-Analytics-Looker-Studio_~022095423198728142413/</t>
        </r>
      </text>
    </comment>
  </commentList>
</comments>
</file>

<file path=xl/sharedStrings.xml><?xml version="1.0" encoding="utf-8"?>
<sst xmlns="http://schemas.openxmlformats.org/spreadsheetml/2006/main" count="3710" uniqueCount="1698">
  <si>
    <t xml:space="preserve">Khảo sát</t>
  </si>
  <si>
    <t xml:space="preserve">Operation analysis trên Upwork — 100 job</t>
  </si>
  <si>
    <t xml:space="preserve">Ngày thu thập</t>
  </si>
  <si>
    <t xml:space="preserve">2026-09-11</t>
  </si>
  <si>
    <t xml:space="preserve">Phạm vi</t>
  </si>
  <si>
    <t xml:space="preserve">Dữ liệu phi tài chính; gồm định lượng, phân tích quy trình định tính và nhóm BI hỗ trợ vận hành.</t>
  </si>
  <si>
    <t xml:space="preserve">Cách lấy mẫu</t>
  </si>
  <si>
    <t xml:space="preserve">314 job ID ứng viên; mở 160 URL; 114 mô tả đọc được; loại 20; bổ sung 6 mô tả đầy đủ từ bản lập chỉ mục.</t>
  </si>
  <si>
    <t xml:space="preserve">Trạng thái nguồn</t>
  </si>
  <si>
    <t xml:space="preserve">94 trang chi tiết; 6 trang đã đóng, mô tả đầy đủ còn trong search index. Không phải 100 job còn mở.</t>
  </si>
  <si>
    <t xml:space="preserve">Recency</t>
  </si>
  <si>
    <t xml:space="preserve">Nhãn Posted: 87 &lt;=4 tuần, 6 last month, 7 two months. Không quy đổi nhãn tương đối thành ngày chính xác.</t>
  </si>
  <si>
    <t xml:space="preserve">Ngày tuyệt đối</t>
  </si>
  <si>
    <t xml:space="preserve">Giữ ngày trong tiêu đề kết quả search nếu có; nhãn relative có thể khác do thời điểm lập chỉ mục.</t>
  </si>
  <si>
    <t xml:space="preserve">Loại cũ</t>
  </si>
  <si>
    <t xml:space="preserve">Loại trang crawl 10–11 tháng trước dù nhãn Posted hiển thị vài ngày.</t>
  </si>
  <si>
    <t xml:space="preserve">Giới hạn mẫu</t>
  </si>
  <si>
    <t xml:space="preserve">Mẫu có chủ đích qua tìm kiếm công khai; không ngẫu nhiên, không phải 100 mới nhất hoặc tỷ trọng thị trường.</t>
  </si>
  <si>
    <t xml:space="preserve">Mã hóa</t>
  </si>
  <si>
    <t xml:space="preserve">0=không tìm thấy tín hiệu; 1=đề cập trong nhiệm vụ/yêu cầu/ưu tiên/bối cảnh. Không mặc định bắt buộc.</t>
  </si>
  <si>
    <t xml:space="preserve">Phương pháp</t>
  </si>
  <si>
    <t xml:space="preserve">Đọc mô tả và phân nhóm thủ công; tín hiệu regex được kiểm tra ngữ cảnh và sửa phủ định. Portfolio rà thủ công.</t>
  </si>
  <si>
    <t xml:space="preserve">Giới hạn mã hóa</t>
  </si>
  <si>
    <t xml:space="preserve">Tần suất từ/cụm diễn đạt, không bao quát mọi cách nói. Không nêu không đồng nghĩa không cần.</t>
  </si>
  <si>
    <t xml:space="preserve">Công cụ</t>
  </si>
  <si>
    <t xml:space="preserve">Chỉ đếm trong mô tả, không đếm menu, skills tags hoặc job gợi ý. Công cụ có thể là hệ thống khách đang dùng.</t>
  </si>
  <si>
    <t xml:space="preserve">So với FP&amp;A</t>
  </si>
  <si>
    <t xml:space="preserve">Hai mẫu có chủ đích khác cấu trúc; có 2 job ID giao nhau. Chỉ so tần suất công cụ, không suy ra chênh lệch thị trường.</t>
  </si>
  <si>
    <t xml:space="preserve">Ngân sách</t>
  </si>
  <si>
    <t xml:space="preserve">69 hourly, 31 fixed. 51 khoảng hourly có số đọc được; mức đăng không phải giá chốt. Fixed có trial/retainer.</t>
  </si>
  <si>
    <t xml:space="preserve">File nguồn</t>
  </si>
  <si>
    <t xml:space="preserve">Mỗi hàng có URL, source mode và tóm tắt; không sao chép toàn văn tin.</t>
  </si>
  <si>
    <t xml:space="preserve">Sheets</t>
  </si>
  <si>
    <t xml:space="preserve">Jobs, Codes, Summary, Rates, RateInputs, Qualifications, Codebook, Screening, FPA_ref, Comparison.</t>
  </si>
  <si>
    <t xml:space="preserve">Mã</t>
  </si>
  <si>
    <t xml:space="preserve">Job title</t>
  </si>
  <si>
    <t xml:space="preserve">Nhóm nhu cầu</t>
  </si>
  <si>
    <t xml:space="preserve">Dữ liệu phi tài chính / vận hành</t>
  </si>
  <si>
    <t xml:space="preserve">Nhu cầu ứng viên (tóm tắt)</t>
  </si>
  <si>
    <t xml:space="preserve">Nhãn Posted</t>
  </si>
  <si>
    <t xml:space="preserve">Ngày tuyệt đối từ search nếu có</t>
  </si>
  <si>
    <t xml:space="preserve">Nguồn mô tả</t>
  </si>
  <si>
    <t xml:space="preserve">Tình trạng kiểm tra</t>
  </si>
  <si>
    <t xml:space="preserve">Địa lý metadata</t>
  </si>
  <si>
    <t xml:space="preserve">Cấp độ metadata</t>
  </si>
  <si>
    <t xml:space="preserve">Hợp đồng metadata</t>
  </si>
  <si>
    <t xml:space="preserve">Cận dưới USD/h</t>
  </si>
  <si>
    <t xml:space="preserve">Cận trên USD/h</t>
  </si>
  <si>
    <t xml:space="preserve">Fixed USD metadata</t>
  </si>
  <si>
    <t xml:space="preserve">Ghi chú scope/budget</t>
  </si>
  <si>
    <t xml:space="preserve">Số năm kinh nghiệm</t>
  </si>
  <si>
    <t xml:space="preserve">Chứng chỉ</t>
  </si>
  <si>
    <t xml:space="preserve">Bằng cấp</t>
  </si>
  <si>
    <t xml:space="preserve">URL nguồn</t>
  </si>
  <si>
    <t xml:space="preserve">Mã sàng lọc</t>
  </si>
  <si>
    <t xml:space="preserve">O001</t>
  </si>
  <si>
    <t xml:space="preserve">Data Analyst (FMCG Distribution — Sales, Inventory &amp; Pricing Analytics)</t>
  </si>
  <si>
    <t xml:space="preserve">Supply chain / inventory</t>
  </si>
  <si>
    <t xml:space="preserve">SKU, sales velocity, tồn kho, tuyến bán hàng</t>
  </si>
  <si>
    <t xml:space="preserve">Làm sạch dữ liệu FMCG; xác định hàng chậm, điểm đặt hàng và pricing; cần Excel, SQL, BI và case có kết quả.</t>
  </si>
  <si>
    <t xml:space="preserve">Posted 4 weeks ago</t>
  </si>
  <si>
    <t xml:space="preserve">August 7, 2026</t>
  </si>
  <si>
    <t xml:space="preserve">Bản lập chỉ mục có đầy đủ mô tả</t>
  </si>
  <si>
    <t xml:space="preserve">Trang chi tiết báo không còn khả dụng</t>
  </si>
  <si>
    <t xml:space="preserve">Worldwide</t>
  </si>
  <si>
    <t xml:space="preserve">Expert</t>
  </si>
  <si>
    <t xml:space="preserve">Fixed-price</t>
  </si>
  <si>
    <t xml:space="preserve">Không nêu số năm</t>
  </si>
  <si>
    <t xml:space="preserve">PL-300: ưu tiên</t>
  </si>
  <si>
    <t xml:space="preserve">Không nêu</t>
  </si>
  <si>
    <t xml:space="preserve">https://www.upwork.com/freelance-jobs/apply/Data-Analyst-FMCG-Distribution-Sales-Inventory-Pricing-Analytics_~022085795789118441529/</t>
  </si>
  <si>
    <t xml:space="preserve">O002</t>
  </si>
  <si>
    <t xml:space="preserve">Ecommerce Trade &amp; Merchandising Analyst (Weekly Trading, Margin &amp; Inventory)</t>
  </si>
  <si>
    <t xml:space="preserve">Sell-through, tuổi tồn kho, stock cover, hiệu quả promotion</t>
  </si>
  <si>
    <t xml:space="preserve">Đưa ra hành động giao dịch hàng tuần từ dữ liệu có sẵn; cần kinh nghiệm merchandising và tư duy thương mại.</t>
  </si>
  <si>
    <t xml:space="preserve">Posted 3 days ago</t>
  </si>
  <si>
    <t xml:space="preserve">September 1, 2026</t>
  </si>
  <si>
    <t xml:space="preserve">Intermediate</t>
  </si>
  <si>
    <t xml:space="preserve">Metadata fixed $20; mô tả yêu cầu báo giá hourly và paid trial. Không suy ra phí toàn bộ.</t>
  </si>
  <si>
    <t xml:space="preserve">https://www.upwork.com/freelance-jobs/apply/Ecommerce-Trade-Merchandising-Analyst-Weekly-Trading-Margin-Inventory_~022094706328264098081/</t>
  </si>
  <si>
    <t xml:space="preserve">O003</t>
  </si>
  <si>
    <t xml:space="preserve">Excel Project Tracking System &amp; Automated KPI Dashboard Development</t>
  </si>
  <si>
    <t xml:space="preserve">Workforce / capacity / service delivery</t>
  </si>
  <si>
    <t xml:space="preserve">Sự cố, tiến độ công việc, phân công, hiệu suất nhà cung cấp</t>
  </si>
  <si>
    <t xml:space="preserve">Xây workbook và KPI bảo trì; dữ liệu có ID, lịch sử cập nhật và hướng dẫn bàn giao.</t>
  </si>
  <si>
    <t xml:space="preserve">Posted 2 weeks ago</t>
  </si>
  <si>
    <t xml:space="preserve">Trang chi tiết đọc được</t>
  </si>
  <si>
    <t xml:space="preserve">Chưa xác nhận còn nhận ứng tuyển</t>
  </si>
  <si>
    <t xml:space="preserve">Hourly</t>
  </si>
  <si>
    <t xml:space="preserve">https://www.upwork.com/freelance-jobs/apply/Excel-Project-Tracking-System-Automated-KPI-Dashboard-Development_~022093333313503782029/</t>
  </si>
  <si>
    <t xml:space="preserve">O004</t>
  </si>
  <si>
    <t xml:space="preserve">Procurement Analyst</t>
  </si>
  <si>
    <t xml:space="preserve">PR/PO, phê duyệt, nhà cung cấp, policy exceptions</t>
  </si>
  <si>
    <t xml:space="preserve">Phát hiện điểm nghẽn procure-to-pay và kiểm soát dữ liệu; cần hiểu Coupa và quy trình mua hàng.</t>
  </si>
  <si>
    <t xml:space="preserve">Posted last week</t>
  </si>
  <si>
    <t xml:space="preserve">3–6</t>
  </si>
  <si>
    <t xml:space="preserve">https://www.upwork.com/freelance-jobs/apply/Procurement-Analyst_~022095555185999166505/</t>
  </si>
  <si>
    <t xml:space="preserve">O005</t>
  </si>
  <si>
    <t xml:space="preserve">AI Search Operations Analyst</t>
  </si>
  <si>
    <t xml:space="preserve">Customer / sales / product operations</t>
  </si>
  <si>
    <t xml:space="preserve">CRM, pipeline, trials, visibility reports</t>
  </si>
  <si>
    <t xml:space="preserve">Kiểm tra hồ sơ, theo dõi hoạt động và đề xuất từ báo cáo; cần tính chính xác và giao tiếp độc lập.</t>
  </si>
  <si>
    <t xml:space="preserve">Posted 3 weeks ago</t>
  </si>
  <si>
    <t xml:space="preserve">https://www.upwork.com/freelance-jobs/apply/Search-Operations-Analyst_~022090483971100282663/</t>
  </si>
  <si>
    <t xml:space="preserve">O006</t>
  </si>
  <si>
    <t xml:space="preserve">Operations Analyst for Consulting Practice</t>
  </si>
  <si>
    <t xml:space="preserve">SKU, days of supply, freight lanes, OTIF, vendor terms</t>
  </si>
  <si>
    <t xml:space="preserve">Xây baseline và so sánh cho consultant; không yêu cầu trực tiếp tư vấn khách; cần Excel/Sheets và kinh nghiệm logistics.</t>
  </si>
  <si>
    <t xml:space="preserve">U.S. located freelancers only</t>
  </si>
  <si>
    <t xml:space="preserve">Timeline: decision Sept15, starts Oct1; hours không bảo đảm.</t>
  </si>
  <si>
    <t xml:space="preserve">1–3</t>
  </si>
  <si>
    <t xml:space="preserve">https://www.upwork.com/freelance-jobs/apply/Operations-Analyst-for-Consulting-Practice_~022089804511546111831/</t>
  </si>
  <si>
    <t xml:space="preserve">O007</t>
  </si>
  <si>
    <t xml:space="preserve">Part-Time Data &amp; Operations Analyst - Excel/SQL, Ongoing (Not a VA Role)</t>
  </si>
  <si>
    <t xml:space="preserve">Chất lượng dữ liệu / data operations</t>
  </si>
  <si>
    <t xml:space="preserve">Dữ liệu vận hành nhiều hệ thống, sai lệch, kịch bản</t>
  </si>
  <si>
    <t xml:space="preserve">Tự xác định câu hỏi, đối chiếu dữ liệu và điều tra số bất thường; cần tư duy phân tích, không chỉ cập nhật báo cáo.</t>
  </si>
  <si>
    <t xml:space="preserve">https://www.upwork.com/freelance-jobs/apply/Part-Time-Data-Operations-Analyst-Excel-SQL-Ongoing-Not-Role_~022089702523994831363/</t>
  </si>
  <si>
    <t xml:space="preserve">O008</t>
  </si>
  <si>
    <t xml:space="preserve">Business Operations Analyst</t>
  </si>
  <si>
    <t xml:space="preserve">BI / báo cáo vận hành</t>
  </si>
  <si>
    <t xml:space="preserve">Năng suất, KPI dự án, mua hàng, margin</t>
  </si>
  <si>
    <t xml:space="preserve">Theo dõi hiệu suất công ty solar kết hợp kế toán; cải thiện cost tracking và kiểm soát project margin.</t>
  </si>
  <si>
    <t xml:space="preserve">https://www.upwork.com/freelance-jobs/apply/Business-Operations-Analyst_~022092646147712378719/</t>
  </si>
  <si>
    <t xml:space="preserve">O009</t>
  </si>
  <si>
    <t xml:space="preserve">AI Operations &amp; Process Analyst</t>
  </si>
  <si>
    <t xml:space="preserve">Quy trình / hệ thống vận hành</t>
  </si>
  <si>
    <t xml:space="preserve">Inputs/outputs, trạng thái, exceptions, chất lượng nội dung</t>
  </si>
  <si>
    <t xml:space="preserve">Vận hành và cải tiến quy trình AI thủ công; cần theo dõi ngoại lệ và kiểm soát chất lượng.</t>
  </si>
  <si>
    <t xml:space="preserve">https://www.upwork.com/freelance-jobs/apply/Operations-Process-Analyst_~022093341598777406592/</t>
  </si>
  <si>
    <t xml:space="preserve">O010</t>
  </si>
  <si>
    <t xml:space="preserve">Payment Operations Analyst</t>
  </si>
  <si>
    <t xml:space="preserve">Payment events, approval/decline rates, refunds, 3DS</t>
  </si>
  <si>
    <t xml:space="preserve">Phân tích hiệu suất thanh toán và nguyên nhân lỗi; cần kinh nghiệm payment flows, SQL và dashboard.</t>
  </si>
  <si>
    <t xml:space="preserve">2+</t>
  </si>
  <si>
    <t xml:space="preserve">Bachelor: yêu cầu</t>
  </si>
  <si>
    <t xml:space="preserve">https://www.upwork.com/freelance-jobs/apply/Payment-Operations-Analyst_~022092330863491974126/</t>
  </si>
  <si>
    <t xml:space="preserve">O011</t>
  </si>
  <si>
    <t xml:space="preserve">Senior Data Analyst - Data Operations</t>
  </si>
  <si>
    <t xml:space="preserve">Luồng dữ liệu, lỗi dữ liệu, báo cáo định kỳ</t>
  </si>
  <si>
    <t xml:space="preserve">Sở hữu phân tích và data operations từ đầu tới cuối; cần SQL/T-SQL nâng cao, Python và root-cause analysis.</t>
  </si>
  <si>
    <t xml:space="preserve">Posted last month</t>
  </si>
  <si>
    <t xml:space="preserve">5+</t>
  </si>
  <si>
    <t xml:space="preserve">https://www.upwork.com/freelance-jobs/apply/Senior-Data-Analyst-Data-Operations_~022086777267672305855/</t>
  </si>
  <si>
    <t xml:space="preserve">O012</t>
  </si>
  <si>
    <t xml:space="preserve">Business Statistics Consultant/ Tutor + Data Analyst | Real Business Case Study</t>
  </si>
  <si>
    <t xml:space="preserve">Reservations, fleet utilization, retention, demand</t>
  </si>
  <si>
    <t xml:space="preserve">Dạy thống kê đồng thời phân tích công ty vận tải thật; cần giải thích đơn giản và liên hệ quyết định vận hành.</t>
  </si>
  <si>
    <t xml:space="preserve">https://www.upwork.com/freelance-jobs/apply/Business-Statistics-Consultant-Tutor-Data-Analyst-Real-Business-Case-Study_~022093149251871575489/</t>
  </si>
  <si>
    <t xml:space="preserve">O013</t>
  </si>
  <si>
    <t xml:space="preserve">Data Analyst</t>
  </si>
  <si>
    <t xml:space="preserve">Legacy records, duplicates, Salesforce, nguồn lỗi</t>
  </si>
  <si>
    <t xml:space="preserve">Điều tra và điều phối sửa dữ liệu tại nguồn; cần Excel, Salesforce, quản lý công việc và giao tiếp.</t>
  </si>
  <si>
    <t xml:space="preserve">https://www.upwork.com/freelance-jobs/apply/Data-Analyst_~022094377388048518914/</t>
  </si>
  <si>
    <t xml:space="preserve">O014</t>
  </si>
  <si>
    <t xml:space="preserve">Pharma Data Analyst for OEE and Validation</t>
  </si>
  <si>
    <t xml:space="preserve">Manufacturing / shop-floor</t>
  </si>
  <si>
    <t xml:space="preserve">OEE, dữ liệu vận hành dược phẩm</t>
  </si>
  <si>
    <t xml:space="preserve">Phân tích hiệu suất và validation; cần hiểu dữ liệu pharma và kiểm tra tính chính xác.</t>
  </si>
  <si>
    <t xml:space="preserve">August 27, 2026</t>
  </si>
  <si>
    <t xml:space="preserve">https://www.upwork.com/freelance-jobs/apply/Pharma-Data-Analyst-for-OEE-and-Validation_~022092872116439244760/</t>
  </si>
  <si>
    <t xml:space="preserve">O015</t>
  </si>
  <si>
    <t xml:space="preserve">Jr Data Analyst - Remote UTC+0 to UTC+3</t>
  </si>
  <si>
    <t xml:space="preserve">dbt models, customer data, metric definitions</t>
  </si>
  <si>
    <t xml:space="preserve">Xây và kiểm thử mô hình dữ liệu để trả lời câu hỏi khách; cần SQL/dbt, warehouse và cộng tác kỹ thuật.</t>
  </si>
  <si>
    <t xml:space="preserve">Posted 4 days ago</t>
  </si>
  <si>
    <t xml:space="preserve">https://www.upwork.com/freelance-jobs/apply/Data-Analyst-Remote-UTC-UTC_~022096947624213923046/</t>
  </si>
  <si>
    <t xml:space="preserve">O016</t>
  </si>
  <si>
    <t xml:space="preserve">Supply Chain</t>
  </si>
  <si>
    <t xml:space="preserve">Lô hàng, giao trễ, hỏng/thiếu hàng, supplier claims</t>
  </si>
  <si>
    <t xml:space="preserve">Điều tra lỗi đơn hàng và nhận diện vấn đề nhà cung cấp lặp lại; cần hiểu SLA và giao tiếp supplier.</t>
  </si>
  <si>
    <t xml:space="preserve">Posted 6 days ago</t>
  </si>
  <si>
    <t xml:space="preserve">Entry level</t>
  </si>
  <si>
    <t xml:space="preserve">https://www.upwork.com/freelance-jobs/apply/Supply-Chain_~022095892312857641969/</t>
  </si>
  <si>
    <t xml:space="preserve">O017</t>
  </si>
  <si>
    <t xml:space="preserve">Supply Chain Analyst with Python and BI Skills</t>
  </si>
  <si>
    <t xml:space="preserve">Inventory, fill rate, lead time, OTIF, stockouts</t>
  </si>
  <si>
    <t xml:space="preserve">Làm sạch và phân tích supply chain; cần Python, Excel, Power BI và hiểu KPI ngành.</t>
  </si>
  <si>
    <t xml:space="preserve">August 28, 2026</t>
  </si>
  <si>
    <t xml:space="preserve">Metadata fixed $35; scope nhiều kỹ năng. Chưa xác nhận phạm vi tương ứng ngân sách.</t>
  </si>
  <si>
    <t xml:space="preserve">https://www.upwork.com/freelance-jobs/apply/Supply-Chain-Analyst-with-Python-and-Skills_~022093270000187870657/</t>
  </si>
  <si>
    <t xml:space="preserve">O018</t>
  </si>
  <si>
    <t xml:space="preserve">Demand &amp; Supply Analyst</t>
  </si>
  <si>
    <t xml:space="preserve">Inventory movements, forecast accuracy, service levels, PO</t>
  </si>
  <si>
    <t xml:space="preserve">Hỗ trợ demand/supply planning; cần Excel/Sheets, kiểm tra dữ liệu và phối hợp nhiều bộ phận.</t>
  </si>
  <si>
    <t xml:space="preserve">Bachelor: ưu tiên</t>
  </si>
  <si>
    <t xml:space="preserve">https://www.upwork.com/freelance-jobs/apply/Demand-Supply-Analyst_~022093067045081080973/</t>
  </si>
  <si>
    <t xml:space="preserve">O019</t>
  </si>
  <si>
    <t xml:space="preserve">Shopify Analyst and Excel Expert</t>
  </si>
  <si>
    <t xml:space="preserve">Tồn kho cửa hàng, sales, mùa vụ, lịch nhân sự</t>
  </si>
  <si>
    <t xml:space="preserve">Đề xuất restock và phản ứng khi sales giảm; cần so sánh lịch sử và kinh nghiệm retail analytics.</t>
  </si>
  <si>
    <t xml:space="preserve">https://www.upwork.com/freelance-jobs/apply/Shopify-Analyst-and-Excel-Expert_~022097310933198678111/</t>
  </si>
  <si>
    <t xml:space="preserve">O020</t>
  </si>
  <si>
    <t xml:space="preserve">Inventory Planner / Forecaster</t>
  </si>
  <si>
    <t xml:space="preserve">SKU/size, sales velocity, lead time, safety stock</t>
  </si>
  <si>
    <t xml:space="preserve">Xây phương pháp replenishment cho DTC apparel; cần phân biệt core/drop và ảnh hưởng quảng cáo lên nhu cầu.</t>
  </si>
  <si>
    <t xml:space="preserve">https://www.upwork.com/freelance-jobs/apply/Inventory-Planner-Forecaster_~022087589004408962309/</t>
  </si>
  <si>
    <t xml:space="preserve">O021</t>
  </si>
  <si>
    <t xml:space="preserve">Inventory Forecast Specialist</t>
  </si>
  <si>
    <t xml:space="preserve">Amazon SKU, inventory in transit, seasonality, reorder quantity</t>
  </si>
  <si>
    <t xml:space="preserve">Đánh giá cách forecast hiện tại và duy trì kế hoạch tồn kho; cần kinh nghiệm Amazon FBA nhiều thị trường.</t>
  </si>
  <si>
    <t xml:space="preserve">https://www.upwork.com/freelance-jobs/apply/Inventory-Forecast-Specialist_~022090050346964435712/</t>
  </si>
  <si>
    <t xml:space="preserve">O022</t>
  </si>
  <si>
    <t xml:space="preserve">Sellerboard Inventory Forecasting Specialist</t>
  </si>
  <si>
    <t xml:space="preserve">Inventory forecast trong Sellerboard</t>
  </si>
  <si>
    <t xml:space="preserve">Hỗ trợ dự báo tồn kho với công cụ chuyên biệt; mô tả ngắn, yêu cầu chi tiết cần xác minh thêm.</t>
  </si>
  <si>
    <t xml:space="preserve">July 15, 2026</t>
  </si>
  <si>
    <t xml:space="preserve">https://www.upwork.com/freelance-jobs/apply/Sellerboard-Inventory-Forecasting-Specialist_~022077393326464076380/</t>
  </si>
  <si>
    <t xml:space="preserve">O023</t>
  </si>
  <si>
    <t xml:space="preserve">Inventory and Demand Planner</t>
  </si>
  <si>
    <t xml:space="preserve">Historical sales, PO, stockout/overstock risks</t>
  </si>
  <si>
    <t xml:space="preserve">Hỗ trợ demand planning và báo cáo inventory; kinh nghiệm 1–3 năm là ưu tiên.</t>
  </si>
  <si>
    <t xml:space="preserve">Posted 2 days ago</t>
  </si>
  <si>
    <t xml:space="preserve">1–3 (ưu tiên)</t>
  </si>
  <si>
    <t xml:space="preserve">https://www.upwork.com/freelance-jobs/apply/Inventory-and-Demand-Planner_~022097755332877268115/</t>
  </si>
  <si>
    <t xml:space="preserve">O024</t>
  </si>
  <si>
    <t xml:space="preserve">Inventory and fulfillment</t>
  </si>
  <si>
    <t xml:space="preserve">Shopify inventory, backorders, partial shipments</t>
  </si>
  <si>
    <t xml:space="preserve">Forecast và phối hợp fulfillment; cần phân biệt hàng nhanh/chậm và theo dõi giao trễ.</t>
  </si>
  <si>
    <t xml:space="preserve">Posted 2 months ago</t>
  </si>
  <si>
    <t xml:space="preserve">July 24, 2026</t>
  </si>
  <si>
    <t xml:space="preserve">https://www.upwork.com/freelance-jobs/apply/Inventory-and-fulfillment_~022080491790499674002/</t>
  </si>
  <si>
    <t xml:space="preserve">O025</t>
  </si>
  <si>
    <t xml:space="preserve">Inventory Management Specialist with Prediko</t>
  </si>
  <si>
    <t xml:space="preserve">Prediko, FBA stock, days of cover, forecast accuracy</t>
  </si>
  <si>
    <t xml:space="preserve">Sở hữu stock planning; kinh nghiệm Prediko và Amazon inventory là điều kiện cụ thể.</t>
  </si>
  <si>
    <t xml:space="preserve">https://www.upwork.com/freelance-jobs/apply/Inventory-Management-Specialist-with-Prediko_~022080503762275612845/</t>
  </si>
  <si>
    <t xml:space="preserve">O026</t>
  </si>
  <si>
    <t xml:space="preserve">Procurement and Inventory Management Specialist</t>
  </si>
  <si>
    <t xml:space="preserve">Material requirements, warehouses, production schedule, supplier lead time</t>
  </si>
  <si>
    <t xml:space="preserve">Dự báo vật tư, reorder và đo hiệu quả tồn kho; cần kinh nghiệm procurement/manufacturing và spreadsheet nâng cao.</t>
  </si>
  <si>
    <t xml:space="preserve">July 7, 2026</t>
  </si>
  <si>
    <t xml:space="preserve">3+</t>
  </si>
  <si>
    <t xml:space="preserve">https://www.upwork.com/freelance-jobs/apply/Procurement-and-Inventory-Management-Specialist_~022074606322817328176/</t>
  </si>
  <si>
    <t xml:space="preserve">O027</t>
  </si>
  <si>
    <t xml:space="preserve">Google Data Studio Specialist — Build Interactive Sales Dashboards from Google Sheets</t>
  </si>
  <si>
    <t xml:space="preserve">Sales datasets từ Google Sheets</t>
  </si>
  <si>
    <t xml:space="preserve">Tạo dashboard tương tác và bộ lọc cho báo cáo bán hàng; cần hiểu cấu trúc dữ liệu và Looker Studio.</t>
  </si>
  <si>
    <t xml:space="preserve">https://www.upwork.com/freelance-jobs/apply/Google-Data-Studio-Specialist-Build-Interactive-Sales-Dashboards-from-Google-Sheets_~022090577289481192430/</t>
  </si>
  <si>
    <t xml:space="preserve">O028</t>
  </si>
  <si>
    <t xml:space="preserve">Senior BI Dashboard Developer &amp; Systems Integration Expert — Connect 6 Business Platforms</t>
  </si>
  <si>
    <t xml:space="preserve">Workforce, HR, CRM, fleet, finance từ sáu nền tảng</t>
  </si>
  <si>
    <t xml:space="preserve">Kết nối nguồn, thống nhất KPI và dashboard quản trị; cần API/ETL, data model và đào tạo người dùng.</t>
  </si>
  <si>
    <t xml:space="preserve">https://www.upwork.com/freelance-jobs/apply/Senior-Dashboard-Developer-Systems-Integration-Expert-Connect-Business-Platforms_~022085430827200335227/</t>
  </si>
  <si>
    <t xml:space="preserve">O029</t>
  </si>
  <si>
    <t xml:space="preserve">Internal Auditor — Check Our Process Rules and the AI That Enforces Them</t>
  </si>
  <si>
    <t xml:space="preserve">Tickets, AI findings, false positives, dispute outcomes</t>
  </si>
  <si>
    <t xml:space="preserve">Kiểm toán cảnh báo AI theo bằng chứng; cần sampling, đánh giá quy tắc và giải thích kết luận độc lập.</t>
  </si>
  <si>
    <t xml:space="preserve">https://www.upwork.com/freelance-jobs/apply/Internal-Auditor-Check-Our-Process-Rules-and-the-That-Enforces-Them_~022095490771703981835/</t>
  </si>
  <si>
    <t xml:space="preserve">O030</t>
  </si>
  <si>
    <t xml:space="preserve">Business and AI Operations Ongoing Support</t>
  </si>
  <si>
    <t xml:space="preserve">Dữ liệu nhiều nguồn, workflows, vendor/tool information</t>
  </si>
  <si>
    <t xml:space="preserve">Từ bài toán mơ hồ tới giải pháp vận hành; kết hợp phân tích, automation và giao tiếp stakeholder.</t>
  </si>
  <si>
    <t xml:space="preserve">https://www.upwork.com/freelance-jobs/apply/Business-and-Operations-Ongoing-Support_~022089119782698153815/</t>
  </si>
  <si>
    <t xml:space="preserve">O031</t>
  </si>
  <si>
    <t xml:space="preserve">Healthcare Operations Consultant – Utilization Management (UM) Infrastructure &amp; Process Improvement</t>
  </si>
  <si>
    <t xml:space="preserve">Current-state workflows, gaps, management accountability</t>
  </si>
  <si>
    <t xml:space="preserve">Đánh giá và chuẩn hóa utilization management; cần chuyên môn healthcare operations.</t>
  </si>
  <si>
    <t xml:space="preserve">https://www.upwork.com/freelance-jobs/apply/Healthcare-Operations-Consultant-Utilization-Management-Infrastructure-Process-Improvement_~022095834231233472267/</t>
  </si>
  <si>
    <t xml:space="preserve">O032</t>
  </si>
  <si>
    <t xml:space="preserve">Business Systems &amp; SOP Consultant</t>
  </si>
  <si>
    <t xml:space="preserve">Quy trình end-to-end, owner dependencies, KPIs</t>
  </si>
  <si>
    <t xml:space="preserve">Phỏng vấn chủ doanh nghiệp, tìm điểm nghẽn và xây SOP/checklist có đo lường; ưu tiên home services.</t>
  </si>
  <si>
    <t xml:space="preserve">https://www.upwork.com/freelance-jobs/apply/Business-Systems-SOP-Consultant_~022086899162310720498/</t>
  </si>
  <si>
    <t xml:space="preserve">O033</t>
  </si>
  <si>
    <t xml:space="preserve">Part-Time PhD Researcher for SaaS Benchmarking</t>
  </si>
  <si>
    <t xml:space="preserve">Task completion time, efficiency, benchmark data</t>
  </si>
  <si>
    <t xml:space="preserve">Thiết kế nghiên cứu benchmark SaaS có thể tái lập; cần thống kê và trình bày giới hạn phương pháp.</t>
  </si>
  <si>
    <t xml:space="preserve">Advanced degree hoặc kinh nghiệm tương đương</t>
  </si>
  <si>
    <t xml:space="preserve">https://www.upwork.com/freelance-jobs/apply/Part-Time-PhD-Researcher-for-SaaS-Benchmarking_~022094739069245198082/</t>
  </si>
  <si>
    <t xml:space="preserve">O034</t>
  </si>
  <si>
    <t xml:space="preserve">Business Systems &amp; Automation Consultant</t>
  </si>
  <si>
    <t xml:space="preserve">Client journey, workflows, manual tasks, ownership</t>
  </si>
  <si>
    <t xml:space="preserve">Audit hệ thống, loại công việc lặp và triển khai automation/SOP; cần năng lực cải tiến quy trình thực tế.</t>
  </si>
  <si>
    <t xml:space="preserve">https://www.upwork.com/freelance-jobs/apply/Business-Systems-Automation-Consultant_~022087289900039170991/</t>
  </si>
  <si>
    <t xml:space="preserve">O035</t>
  </si>
  <si>
    <t xml:space="preserve">Power BI Workforce Analyst</t>
  </si>
  <si>
    <t xml:space="preserve">Workforce performance và trends</t>
  </si>
  <si>
    <t xml:space="preserve">Xây dashboard Power BI phân tích workforce; cần chuyển nhu cầu kinh doanh thành báo cáo dễ hiểu.</t>
  </si>
  <si>
    <t xml:space="preserve">August 9, 2026</t>
  </si>
  <si>
    <t xml:space="preserve">https://www.upwork.com/freelance-jobs/apply/Power-Workforce-Analyst_~022086456235576315259/</t>
  </si>
  <si>
    <t xml:space="preserve">O036</t>
  </si>
  <si>
    <t xml:space="preserve">Customer Support Expert (CX Intelligence, VoC &amp; Quality Operations Expert) for AI-Native CX Platform</t>
  </si>
  <si>
    <t xml:space="preserve">Customer conversations, themes, QA, agent performance</t>
  </si>
  <si>
    <t xml:space="preserve">Thiết kế CX intelligence/VoC dẫn tới hành động; cần kinh nghiệm trực tiếp phân tích phản hồi và quy trình CX.</t>
  </si>
  <si>
    <t xml:space="preserve">https://www.upwork.com/freelance-jobs/apply/Customer-Support-Expert-Intelligence-VoC-Quality-Operations-Expert-for-Native-Platform_~022090484212508202340/</t>
  </si>
  <si>
    <t xml:space="preserve">O037</t>
  </si>
  <si>
    <t xml:space="preserve">Department KPIs, sales, service retention</t>
  </si>
  <si>
    <t xml:space="preserve">Tổng hợp báo cáo hiệu suất nhiều phòng ban và chỉ ra xu hướng/sai lệch; cần diễn giải insight rõ.</t>
  </si>
  <si>
    <t xml:space="preserve">https://www.upwork.com/freelance-jobs/apply/Data-Analyst_~022089725919748895684/</t>
  </si>
  <si>
    <t xml:space="preserve">O038</t>
  </si>
  <si>
    <t xml:space="preserve">Microsoft Power BI Developer / BI Analyst – Financial &amp; Operations Dashboards</t>
  </si>
  <si>
    <t xml:space="preserve">Inventory, projects, executive KPIs, finance</t>
  </si>
  <si>
    <t xml:space="preserve">Làm rõ yêu cầu mơ hồ cùng Operations Manager; xây MVP Power BI rồi cải tiến dựa trên phản hồi.</t>
  </si>
  <si>
    <t xml:space="preserve">September 2, 2026</t>
  </si>
  <si>
    <t xml:space="preserve">https://www.upwork.com/freelance-jobs/apply/Microsoft-Power-Developer-Analyst-Financial-Operations-Dashboards_~022095229433005198385/</t>
  </si>
  <si>
    <t xml:space="preserve">O039</t>
  </si>
  <si>
    <t xml:space="preserve">Senior Data Analyst / BI Analyst – Excel, Power BI &amp; SQL</t>
  </si>
  <si>
    <t xml:space="preserve">Customer behavior, engagement, retention, operational KPIs</t>
  </si>
  <si>
    <t xml:space="preserve">Phân tích độc lập từ dữ liệu thô đến khuyến nghị; cần Excel, SQL, Power BI/Tableau và portfolio.</t>
  </si>
  <si>
    <t xml:space="preserve">https://www.upwork.com/freelance-jobs/apply/Senior-Data-Analyst-Analyst-Excel-Power-SQL_~022094770290370985753/</t>
  </si>
  <si>
    <t xml:space="preserve">O040</t>
  </si>
  <si>
    <t xml:space="preserve">PowerBI Projects (Logistics Industry)</t>
  </si>
  <si>
    <t xml:space="preserve">Logistics dashboard datasets</t>
  </si>
  <si>
    <t xml:space="preserve">Làm dashboard trong thời hạn gấp; cần hiểu nghiệp vụ logistics UK và thuật ngữ ngành.</t>
  </si>
  <si>
    <t xml:space="preserve">https://www.upwork.com/freelance-jobs/apply/PowerBI-Projects-Logistics-Industry_~022095037458832840996/</t>
  </si>
  <si>
    <t xml:space="preserve">O041</t>
  </si>
  <si>
    <t xml:space="preserve">Manufacturing KPI Dashboard Consultant (Ignition + DELMIAWorks/IQMS)</t>
  </si>
  <si>
    <t xml:space="preserve">PLC/SCADA, OEE, production, quality, ERP</t>
  </si>
  <si>
    <t xml:space="preserve">Kết nối Ignition/DELMIAWorks với KPI sản xuất; cần kinh nghiệm nhà máy và dữ liệu công nghiệp.</t>
  </si>
  <si>
    <t xml:space="preserve">https://www.upwork.com/freelance-jobs/apply/Manufacturing-KPI-Dashboard-Consultant-Ignition-DELMIAWorks-IQMS_~022084999394582993416/</t>
  </si>
  <si>
    <t xml:space="preserve">O042</t>
  </si>
  <si>
    <t xml:space="preserve">Functional Consultant MES</t>
  </si>
  <si>
    <t xml:space="preserve">OEE, downtime, quality, traceability, material flow</t>
  </si>
  <si>
    <t xml:space="preserve">Định nghĩa yêu cầu MES với production/quality teams; cần hiểu shop-floor và UAT.</t>
  </si>
  <si>
    <t xml:space="preserve">https://www.upwork.com/freelance-jobs/apply/Functional-Consultant-MES_~022077357846089036023/</t>
  </si>
  <si>
    <t xml:space="preserve">O043</t>
  </si>
  <si>
    <t xml:space="preserve">Grafana Dashboard Developer for Industrial Sheet Extrusion Line / Industry 4.0</t>
  </si>
  <si>
    <t xml:space="preserve">Throughput, temperatures, pressures, downtime, alarms</t>
  </si>
  <si>
    <t xml:space="preserve">Thiết kế Grafana theo operator/supervisor/maintenance/management; cần hiểu quy trình và dữ liệu InfluxDB.</t>
  </si>
  <si>
    <t xml:space="preserve">https://www.upwork.com/freelance-jobs/apply/Grafana-Dashboard-Developer-for-Industrial-Sheet-Extrusion-Line-Industry_~022094382732894855323/</t>
  </si>
  <si>
    <t xml:space="preserve">O044</t>
  </si>
  <si>
    <t xml:space="preserve">Senior Power BI &amp; AI Developer | Manufacturing &amp; Business Process Expert | Claude Code/OpenAI</t>
  </si>
  <si>
    <t xml:space="preserve">Warehouse locations, machine status, capacity, OEE</t>
  </si>
  <si>
    <t xml:space="preserve">Xây visual Power BI chuyên biệt cho manufacturing; cần nghiệp vụ công nghiệp và phát triển visual tương tác.</t>
  </si>
  <si>
    <t xml:space="preserve">https://www.upwork.com/freelance-jobs/apply/Senior-Power-Developer-Manufacturing-Business-Process-Expert-Claude-Code-OpenAI_~022094831177092140788/</t>
  </si>
  <si>
    <t xml:space="preserve">O045</t>
  </si>
  <si>
    <t xml:space="preserve">Resource capacity planning and tool setup to build a 12-month visual timeline for my crew</t>
  </si>
  <si>
    <t xml:space="preserve">Crew assignments, workload, capacity theo thời gian</t>
  </si>
  <si>
    <t xml:space="preserve">Xây lịch công suất cho 11 thợ sơn; cần chủ động xác định dữ liệu và đào tạo sử dụng.</t>
  </si>
  <si>
    <t xml:space="preserve">https://www.upwork.com/freelance-jobs/apply/Resource-capacity-planning-and-tool-setup-build-month-visual-timeline-for-crew_~022095778924144217613/</t>
  </si>
  <si>
    <t xml:space="preserve">O046</t>
  </si>
  <si>
    <t xml:space="preserve">Senior Project Manager – Company-Wide Projects &amp; Operations</t>
  </si>
  <si>
    <t xml:space="preserve">Workload, capacity, dependencies, project delays</t>
  </si>
  <si>
    <t xml:space="preserve">Quản lý danh mục công việc có capacity planning; cần ClickUp và dẫn dắt xử lý blockers.</t>
  </si>
  <si>
    <t xml:space="preserve">Posted yesterday</t>
  </si>
  <si>
    <t xml:space="preserve">6+</t>
  </si>
  <si>
    <t xml:space="preserve">https://www.upwork.com/freelance-jobs/apply/Senior-Project-Manager-Company-Wide-Projects-Operations_~022097396607118948645/</t>
  </si>
  <si>
    <t xml:space="preserve">O047</t>
  </si>
  <si>
    <t xml:space="preserve">Sales Operations Contractor</t>
  </si>
  <si>
    <t xml:space="preserve">CRM, sales performance, segmentation, forecast</t>
  </si>
  <si>
    <t xml:space="preserve">Vận hành Sales Ops kết hợp reporting và quy trình; cần HubSpot Enterprise và kinh nghiệm commission plans.</t>
  </si>
  <si>
    <t xml:space="preserve">https://www.upwork.com/freelance-jobs/apply/Sales-Operations-Contractor_~022074272609586314727/</t>
  </si>
  <si>
    <t xml:space="preserve">O048</t>
  </si>
  <si>
    <t xml:space="preserve">Power BI Healthcare Operations and Claims Analytics Dashboard</t>
  </si>
  <si>
    <t xml:space="preserve">Patient visits, wait time, claims, provider utilization</t>
  </si>
  <si>
    <t xml:space="preserve">Xây BI healthcare/claims có ETL, định nghĩa KPI và phân quyền; dữ liệu phải ẩn danh.</t>
  </si>
  <si>
    <t xml:space="preserve">September 4, 2026</t>
  </si>
  <si>
    <t xml:space="preserve">Fixed $25; mô tả 2–3 ngày, nhiều deliverables.</t>
  </si>
  <si>
    <t xml:space="preserve">https://www.upwork.com/freelance-jobs/apply/Power-Healthcare-Operations-and-Claims-Analytics-Dashboard_~022095956840732155007/</t>
  </si>
  <si>
    <t xml:space="preserve">O049</t>
  </si>
  <si>
    <t xml:space="preserve">Power BI Dashboard Developer — Data Visualization &amp; Business Intelligence</t>
  </si>
  <si>
    <t xml:space="preserve">Business data từ spreadsheets/databases/APIs</t>
  </si>
  <si>
    <t xml:space="preserve">Xây dashboard dễ dùng, model đúng và kiểm thử; nghiệp vụ cụ thể chưa nêu, thuộc nhóm BI hỗ trợ vận hành.</t>
  </si>
  <si>
    <t xml:space="preserve">https://www.upwork.com/freelance-jobs/apply/Power-Dashboard-Developer-Data-Visualization-Business-Intelligence_~022088248024162739157/</t>
  </si>
  <si>
    <t xml:space="preserve">O050</t>
  </si>
  <si>
    <t xml:space="preserve">Auto-Updating Dashboards (Power BI or Tableau) from SQL/Excel Data</t>
  </si>
  <si>
    <t xml:space="preserve">Sales/operations SQL và Excel data</t>
  </si>
  <si>
    <t xml:space="preserve">Tạo dashboard tự refresh kèm walkthrough; cần SQL và Power BI/Tableau.</t>
  </si>
  <si>
    <t xml:space="preserve">August 20, 2026</t>
  </si>
  <si>
    <t xml:space="preserve">https://www.upwork.com/freelance-jobs/apply/Auto-Updating-Dashboards-Power-Tableau-from-SQL-Excel-Data_~022090405525690433335/</t>
  </si>
  <si>
    <t xml:space="preserve">O051</t>
  </si>
  <si>
    <t xml:space="preserve">Senior BI Developer</t>
  </si>
  <si>
    <t xml:space="preserve">Finance, sales, operations, HR/payroll data</t>
  </si>
  <si>
    <t xml:space="preserve">Xây BI xuyên suốt từ source tới report; cần ETL, semantic models, governance và reconciliation.</t>
  </si>
  <si>
    <t xml:space="preserve">https://www.upwork.com/freelance-jobs/apply/Senior-Developer_~022086373167041933581/</t>
  </si>
  <si>
    <t xml:space="preserve">O052</t>
  </si>
  <si>
    <t xml:space="preserve">Excel Automation &amp; Reporting Specialist (Macros, VBA, Power Query)</t>
  </si>
  <si>
    <t xml:space="preserve">Excel reports và quy trình thu thập dữ liệu</t>
  </si>
  <si>
    <t xml:space="preserve">Tự động hóa báo cáo đang dùng; cần VBA/Power Query, kiểm tra dữ liệu và bàn giao.</t>
  </si>
  <si>
    <t xml:space="preserve">https://www.upwork.com/freelance-jobs/apply/Excel-Automation-Reporting-Specialist-Macros-VBA-Power-Query_~022092476723976427129/</t>
  </si>
  <si>
    <t xml:space="preserve">O053</t>
  </si>
  <si>
    <t xml:space="preserve">Independent Business Systems Analyst – CRM, Mobile Sales and Field Service Selection</t>
  </si>
  <si>
    <t xml:space="preserve">CRM/mobile sales/field-service workflows và requirements</t>
  </si>
  <si>
    <t xml:space="preserve">Đánh giá độc lập hệ thống phù hợp hoạt động; cần discovery, phân tích lựa chọn và lộ trình triển khai.</t>
  </si>
  <si>
    <t xml:space="preserve">https://www.upwork.com/freelance-jobs/apply/Independent-Business-Systems-Analyst-CRM-Mobile-Sales-and-Field-Service-Selection_~022094928115457916319/</t>
  </si>
  <si>
    <t xml:space="preserve">O054</t>
  </si>
  <si>
    <t xml:space="preserve">Delivery Platforms &amp; Online Sales Manager (Deliveroo, Uber Eats, Just Eat) | Ongoing, part time</t>
  </si>
  <si>
    <t xml:space="preserve">Order acceptance, prep time, cancellations, ratings</t>
  </si>
  <si>
    <t xml:space="preserve">Tối ưu delivery platforms đa cửa hàng; kết hợp KPI vận hành, hiệu quả promotion và đề xuất sửa lỗi.</t>
  </si>
  <si>
    <t xml:space="preserve">September 8, 2026</t>
  </si>
  <si>
    <t xml:space="preserve">https://www.upwork.com/freelance-jobs/apply/Delivery-Platforms-Online-Sales-Manager-Deliveroo-Uber-Eats-Just-Eat-Ongoing-part-time_~022097416350800428094/</t>
  </si>
  <si>
    <t xml:space="preserve">O055</t>
  </si>
  <si>
    <t xml:space="preserve">Business Systems &amp; Operations Consultant</t>
  </si>
  <si>
    <t xml:space="preserve">Onboarding, handoffs, assignments, approvals, recurring tasks</t>
  </si>
  <si>
    <t xml:space="preserve">Audit và thiết kế lại vận hành agency; cần ClickUp, hiểu quy trình và triển khai được giải pháp.</t>
  </si>
  <si>
    <t xml:space="preserve">September 7, 2026</t>
  </si>
  <si>
    <t xml:space="preserve">https://www.upwork.com/freelance-jobs/apply/Business-Systems-Operations-Consultant_~022097005574886610262/</t>
  </si>
  <si>
    <t xml:space="preserve">O056</t>
  </si>
  <si>
    <t xml:space="preserve">Looking for consulting/virtual help for cafe in Depok Indonesia</t>
  </si>
  <si>
    <t xml:space="preserve">Staffing, duty rosters, cafe workflows, equipment</t>
  </si>
  <si>
    <t xml:space="preserve">Tư vấn mở quán về nhân sự/quy trình và menu; khách chấp nhận chỉ nhận phần phù hợp chuyên môn.</t>
  </si>
  <si>
    <t xml:space="preserve">August 22, 2026</t>
  </si>
  <si>
    <t xml:space="preserve">https://www.upwork.com/freelance-jobs/apply/Looking-for-consulting-virtual-help-for-cafe-Depok-Indonesia_~022091184005303275303/</t>
  </si>
  <si>
    <t xml:space="preserve">O057</t>
  </si>
  <si>
    <t xml:space="preserve">Experience Data Analyst for E-Commerce Business Growth</t>
  </si>
  <si>
    <t xml:space="preserve">Traffic, carts, conversions, retention, inventory turnover</t>
  </si>
  <si>
    <t xml:space="preserve">Phân tích e-commerce funnel và A/B tests; cần thống kê, SQL/Excel, BI và storytelling.</t>
  </si>
  <si>
    <t xml:space="preserve">August 21, 2026</t>
  </si>
  <si>
    <t xml:space="preserve">https://www.upwork.com/freelance-jobs/apply/Experience-Data-Analyst-for-Commerce-Business-Growth_~022090838063866758842/</t>
  </si>
  <si>
    <t xml:space="preserve">O058</t>
  </si>
  <si>
    <t xml:space="preserve">Supply Chain Manager (WFH, Int'l End-to-end Supply Chain Experience required)</t>
  </si>
  <si>
    <t xml:space="preserve">Warehouse/supply chain KPIs, inventory, supplier performance</t>
  </si>
  <si>
    <t xml:space="preserve">Cải thiện supply chain end-to-end; yêu cầu kinh nghiệm e-commerce và Six Sigma Black Belt.</t>
  </si>
  <si>
    <t xml:space="preserve">Six Sigma Black Belt trở lên: bắt buộc</t>
  </si>
  <si>
    <t xml:space="preserve">https://www.upwork.com/freelance-jobs/apply/Supply-Chain-Manager-WFH-Int-End-end-Supply-Chain-Experience-required_~022094600952579667532/</t>
  </si>
  <si>
    <t xml:space="preserve">O059</t>
  </si>
  <si>
    <t xml:space="preserve">Customer Churn Prediction &amp; Revenue Retention Analytics</t>
  </si>
  <si>
    <t xml:space="preserve">Usage, support interactions, cancellation, cohorts</t>
  </si>
  <si>
    <t xml:space="preserve">Xây hệ thống churn/retention trên dữ liệu giả lập; cần xác định nhóm rủi ro và ưu tiên outreach.</t>
  </si>
  <si>
    <t xml:space="preserve">September 5, 2026</t>
  </si>
  <si>
    <t xml:space="preserve">https://www.upwork.com/freelance-jobs/apply/Customer-Churn-Prediction-Revenue-Retention-Analytics_~022096180945071743320/</t>
  </si>
  <si>
    <t xml:space="preserve">O060</t>
  </si>
  <si>
    <t xml:space="preserve">Data Analyst for Churn Modeling</t>
  </si>
  <si>
    <t xml:space="preserve">Customer behavior và churn</t>
  </si>
  <si>
    <t xml:space="preserve">Phân tích nguyên nhân churn và mô hình dự đoán; cần thống kê, visualization và khuyến nghị retention.</t>
  </si>
  <si>
    <t xml:space="preserve">https://www.upwork.com/freelance-jobs/apply/Data-Analyst-for-Churn-Modeling_~022092764346370357637/</t>
  </si>
  <si>
    <t xml:space="preserve">O061</t>
  </si>
  <si>
    <t xml:space="preserve">Data Analyst / Reporting Lead — Paid Media + Call Center Analytics (Insurance)</t>
  </si>
  <si>
    <t xml:space="preserve">Leads, calls, quotes, policies, contact rates, agent/vendor</t>
  </si>
  <si>
    <t xml:space="preserve">Ghép funnel tới call center và tìm điểm mất chuyển đổi; cần SQL/Python, API và case thay đổi vận hành.</t>
  </si>
  <si>
    <t xml:space="preserve">https://www.upwork.com/freelance-jobs/apply/Data-Analyst-Reporting-Lead-Paid-Media-Call-Center-Analytics-Insurance_~022094201941808455894/</t>
  </si>
  <si>
    <t xml:space="preserve">O062</t>
  </si>
  <si>
    <t xml:space="preserve">AI Workflow Consultant and Implementation Specialist</t>
  </si>
  <si>
    <t xml:space="preserve">Steps, systems, decisions, handoffs, repetitive work</t>
  </si>
  <si>
    <t xml:space="preserve">Assessment rồi triển khai workflow AI/no-code; cần ưu tiên theo tác động/effort, kiểm thử và đào tạo.</t>
  </si>
  <si>
    <t xml:space="preserve">https://www.upwork.com/freelance-jobs/apply/Workflow-Consultant-and-Implementation-Specialist_~022090080575680235943/</t>
  </si>
  <si>
    <t xml:space="preserve">O063</t>
  </si>
  <si>
    <t xml:space="preserve">Process Engineer (PMP/PMI Certified)</t>
  </si>
  <si>
    <t xml:space="preserve">Audit requests, deadlines, handoffs, accountability</t>
  </si>
  <si>
    <t xml:space="preserve">Thiết kế quy trình phối hợp audit; cần PMP/PMI, English/Spanish và múi giờ gần Puerto Rico.</t>
  </si>
  <si>
    <t xml:space="preserve">PMI/PMP: bắt buộc</t>
  </si>
  <si>
    <t xml:space="preserve">https://www.upwork.com/freelance-jobs/apply/Process-Engineer-PMP-PMI-Certified_~022097693868220328781/</t>
  </si>
  <si>
    <t xml:space="preserve">O064</t>
  </si>
  <si>
    <t xml:space="preserve">Operations &amp; Automation Analyst</t>
  </si>
  <si>
    <t xml:space="preserve">Workflow exceptions, response queues, SOP deviations, KPIs</t>
  </si>
  <si>
    <t xml:space="preserve">Vận hành và cải tiến bằng automation/AI; yêu cầu chứng minh time saved, error rate hoặc volume handled.</t>
  </si>
  <si>
    <t xml:space="preserve">Metadata fixed $1,200; mô tả Php55,000–65,000/tháng. Khác đơn vị và cấu trúc.</t>
  </si>
  <si>
    <t xml:space="preserve">https://www.upwork.com/freelance-jobs/apply/Operations-Automation-Analyst_~022090307865860591691/</t>
  </si>
  <si>
    <t xml:space="preserve">O065</t>
  </si>
  <si>
    <t xml:space="preserve">Lead Business Analyst for EMR &amp; EHR</t>
  </si>
  <si>
    <t xml:space="preserve">Healthcare workflows, EHR/claims data flows</t>
  </si>
  <si>
    <t xml:space="preserve">Phân tích yêu cầu và tối ưu hệ thống healthcare; cần chuyên môn EHR, stakeholder và UAT.</t>
  </si>
  <si>
    <t xml:space="preserve">8+</t>
  </si>
  <si>
    <t xml:space="preserve">CBAP/CCBA/healthcare IT: ưu tiên</t>
  </si>
  <si>
    <t xml:space="preserve">https://www.upwork.com/freelance-jobs/apply/Lead-Business-Analyst-for-EMR-EHR_~022080597907497670647/</t>
  </si>
  <si>
    <t xml:space="preserve">O066</t>
  </si>
  <si>
    <t xml:space="preserve">Project Manager - Agentic Workflows, Data Team Ops (dbt/BigQuery) - Contract-to-Hire</t>
  </si>
  <si>
    <t xml:space="preserve">Request intake, delivery lanes, dependencies, work queues</t>
  </si>
  <si>
    <t xml:space="preserve">Quản lý delivery cho data/AI team; cần theo dõi luồng việc và phối hợp các workstream.</t>
  </si>
  <si>
    <t xml:space="preserve">https://www.upwork.com/freelance-jobs/apply/Project-Manager-Agentic-Workflows-Data-Team-Ops-dbt-BigQuery-Contract-Hire_~022087563351461423005/</t>
  </si>
  <si>
    <t xml:space="preserve">O067</t>
  </si>
  <si>
    <t xml:space="preserve">Power BI Expert Needed for Dashboard Development &amp; Database Management</t>
  </si>
  <si>
    <t xml:space="preserve">Inventory/HR/sales datasets, SQL databases</t>
  </si>
  <si>
    <t xml:space="preserve">Xây data model và dashboard Power BI tin cậy; cần SQL, ETL, RLS và bàn giao.</t>
  </si>
  <si>
    <t xml:space="preserve">August 30, 2026</t>
  </si>
  <si>
    <t xml:space="preserve">https://www.upwork.com/freelance-jobs/apply/Power-Expert-Needed-for-Dashboard-Development-Database-Management_~022094112283696904791/</t>
  </si>
  <si>
    <t xml:space="preserve">O068</t>
  </si>
  <si>
    <t xml:space="preserve">AI-Powered Business Process Automation &amp; Workﬂow Optimization</t>
  </si>
  <si>
    <t xml:space="preserve">Manual tasks, errors, workflow inputs/outputs</t>
  </si>
  <si>
    <t xml:space="preserve">Đánh giá cơ hội automation và đo hiệu quả; cần API/no-code, xử lý ngoại lệ và training.</t>
  </si>
  <si>
    <t xml:space="preserve">July 28, 2026</t>
  </si>
  <si>
    <t xml:space="preserve">Zapier/Make certified hoặc năng lực tương đương</t>
  </si>
  <si>
    <t xml:space="preserve">https://www.upwork.com/freelance-jobs/apply/Powered-Business-Process-Automation-Work-Optimization_~022082127635636004832/</t>
  </si>
  <si>
    <t xml:space="preserve">O069</t>
  </si>
  <si>
    <t xml:space="preserve">Business Operations &amp; Reporting Specialist</t>
  </si>
  <si>
    <t xml:space="preserve">CRM, giao dịch, fulfillment stages, employee attribution</t>
  </si>
  <si>
    <t xml:space="preserve">Đối chiếu nguồn và tìm hồ sơ bị kẹt; cần Excel/Sheets, truy nguyên sai lệch và báo cáo quản trị.</t>
  </si>
  <si>
    <t xml:space="preserve">https://www.upwork.com/freelance-jobs/apply/Business-Operations-Reporting-Specialist_~022092850121333008269/</t>
  </si>
  <si>
    <t xml:space="preserve">O070</t>
  </si>
  <si>
    <t xml:space="preserve">[JP speaker wanted] Python Data Science Modeling</t>
  </si>
  <si>
    <t xml:space="preserve">Daily SKU demand, intermittent demand, backtesting</t>
  </si>
  <si>
    <t xml:space="preserve">Xây forecast cho WMS và đưa vào sản phẩm; cần Python, đánh giá mô hình, tiếng Nhật và JST ±1 giờ.</t>
  </si>
  <si>
    <t xml:space="preserve">August 1, 2026</t>
  </si>
  <si>
    <t xml:space="preserve">Nêu mốc August/September 2026; mốc MVP cuối August đã qua tại ngày khảo sát.</t>
  </si>
  <si>
    <t xml:space="preserve">Nêu rõ không cần advanced degree</t>
  </si>
  <si>
    <t xml:space="preserve">https://www.upwork.com/freelance-jobs/apply/speaker-wanted-Python-Data-Science-Modeling_~022083422385130206680/</t>
  </si>
  <si>
    <t xml:space="preserve">O071</t>
  </si>
  <si>
    <t xml:space="preserve">Power BI Operations Dashboard Developer</t>
  </si>
  <si>
    <t xml:space="preserve">Ticket-level records, location, weekly performance</t>
  </si>
  <si>
    <t xml:space="preserve">Xây Power BI từ SQL với measures đối chiếu được báo cáo hiện tại; nghiệm thu theo số liệu và refresh.</t>
  </si>
  <si>
    <t xml:space="preserve">Mô tả ưu tiên fixed price; metadata không có số tiền đọc được.</t>
  </si>
  <si>
    <t xml:space="preserve">https://www.upwork.com/freelance-jobs/apply/Power-Operations-Dashboard-Developer_~022092435840600315539/</t>
  </si>
  <si>
    <t xml:space="preserve">O072</t>
  </si>
  <si>
    <t xml:space="preserve">RevOps Workflow Consultant &amp; AI Workflow Consultant – Salesforce, Clari, Tableau &amp; AI</t>
  </si>
  <si>
    <t xml:space="preserve">Renewals, consumption, account risks, CRM follow-ups</t>
  </si>
  <si>
    <t xml:space="preserve">Cải tiến workflow cá nhân của Renewals Manager; cần Salesforce/Clari và SaaS renewals.</t>
  </si>
  <si>
    <t xml:space="preserve">https://www.upwork.com/freelance-jobs/apply/RevOps-Workflow-Consultant-Workflow-Consultant-Salesforce-Clari-Tableau_~022090874778977469422/</t>
  </si>
  <si>
    <t xml:space="preserve">O073</t>
  </si>
  <si>
    <t xml:space="preserve">Data &amp; BI Analyst — SQL, Python, Power BI/Tableau</t>
  </si>
  <si>
    <t xml:space="preserve">Operations/sales KPIs, demand, churn</t>
  </si>
  <si>
    <t xml:space="preserve">Xây reporting và phân tích cho architecture firm; cần SQL/Python, ownership và tác động đo được.</t>
  </si>
  <si>
    <t xml:space="preserve">7+</t>
  </si>
  <si>
    <t xml:space="preserve">Advanced degree/coursework: điểm cộng</t>
  </si>
  <si>
    <t xml:space="preserve">https://www.upwork.com/freelance-jobs/apply/Data-Analyst-SQL-Python-Power-Tableau_~022089488368511678979/</t>
  </si>
  <si>
    <t xml:space="preserve">O074</t>
  </si>
  <si>
    <t xml:space="preserve">Fractional Financial &amp; Pricing Analyst - Dashboards, Forecasting &amp; Reporting</t>
  </si>
  <si>
    <t xml:space="preserve">Operational KPIs, pricing, customer/vendor contracts</t>
  </si>
  <si>
    <t xml:space="preserve">Kết hợp pricing/FP&amp;A với operational dashboard; cần SQL, Tableau/Sigma và tư vấn leadership.</t>
  </si>
  <si>
    <t xml:space="preserve">https://www.upwork.com/freelance-jobs/apply/Fractional-Financial-Pricing-Analyst-Dashboards-Forecasting-Reporting_~022089484516672862039/</t>
  </si>
  <si>
    <t xml:space="preserve">O075</t>
  </si>
  <si>
    <t xml:space="preserve">Power BI &amp; Data Analytics Consultant for Long-Term Engagement</t>
  </si>
  <si>
    <t xml:space="preserve">Operational KPIs, anomalies, multiple sources</t>
  </si>
  <si>
    <t xml:space="preserve">Đồng hành analytics dài hạn; cần phân tích/model đằng sau dashboard và làm việc trực tiếp stakeholder.</t>
  </si>
  <si>
    <t xml:space="preserve">https://www.upwork.com/freelance-jobs/apply/Power-Data-Analytics-Consultant-for-Long-Term-Engagement_~022090068077425414219/</t>
  </si>
  <si>
    <t xml:space="preserve">O076</t>
  </si>
  <si>
    <t xml:space="preserve">Risk Analyst</t>
  </si>
  <si>
    <t xml:space="preserve">Incidents, complaints, compliance, corrective actions</t>
  </si>
  <si>
    <t xml:space="preserve">Đánh giá rủi ro vận hành và theo dõi khắc phục; cần điều tra, audit và báo cáo.</t>
  </si>
  <si>
    <t xml:space="preserve">https://www.upwork.com/freelance-jobs/apply/Risk-Analyst_~022087934071783532022/</t>
  </si>
  <si>
    <t xml:space="preserve">O077</t>
  </si>
  <si>
    <t xml:space="preserve">Full-Time Dashboard Developer — Build Our Multi-Store P&amp;L Command Center</t>
  </si>
  <si>
    <t xml:space="preserve">Orders, refunds, multi-store Shopify/ads data</t>
  </si>
  <si>
    <t xml:space="preserve">Xây dashboard hợp nhất và báo cáo tự động cho nhiều shop; cần tích hợp API và hiểu dữ liệu e-commerce.</t>
  </si>
  <si>
    <t xml:space="preserve">August 13, 2026</t>
  </si>
  <si>
    <t xml:space="preserve">Mô tả $1,000/tháng, full-time; không coi là giá toàn dự án.</t>
  </si>
  <si>
    <t xml:space="preserve">https://www.upwork.com/freelance-jobs/apply/Full-Time-Dashboard-Developer-Build-Our-Multi-Store-Command-Center_~022087905984499115933/</t>
  </si>
  <si>
    <t xml:space="preserve">O078</t>
  </si>
  <si>
    <t xml:space="preserve">RCA agent + Insights agents for Dashboards</t>
  </si>
  <si>
    <t xml:space="preserve">Structured metrics, anomalies, SKU/region/channel drivers</t>
  </si>
  <si>
    <t xml:space="preserve">Xây AI insight/RCA trên dashboard; phải có bằng chứng hệ thống tương tự và giải thích được kết luận.</t>
  </si>
  <si>
    <t xml:space="preserve">August 24, 2026</t>
  </si>
  <si>
    <t xml:space="preserve">https://www.upwork.com/freelance-jobs/apply/RCA-agent-Insights-agents-for-Dashboards_~022091880352230706983/</t>
  </si>
  <si>
    <t xml:space="preserve">O079</t>
  </si>
  <si>
    <t xml:space="preserve">Power BI and SQL Analyst for KPI Dashboard and Reporting Stream Improvements</t>
  </si>
  <si>
    <t xml:space="preserve">Existing reports, metric definitions, data exceptions</t>
  </si>
  <si>
    <t xml:space="preserve">Sửa reporting stream và KPI logic; cần SQL/Power Query/DAX và tài liệu hóa thay đổi.</t>
  </si>
  <si>
    <t xml:space="preserve">https://www.upwork.com/freelance-jobs/apply/Power-and-SQL-Analyst-for-KPI-Dashboard-and-Reporting-Stream-Improvements_~022095831266702642225/</t>
  </si>
  <si>
    <t xml:space="preserve">O080</t>
  </si>
  <si>
    <t xml:space="preserve">Power BI expert and Data Analyst</t>
  </si>
  <si>
    <t xml:space="preserve">KPI spreadsheets và performance trends</t>
  </si>
  <si>
    <t xml:space="preserve">Xây Power BI đồng thời diễn giải khoảng hụt và khuyến nghị; tiếng Tây Ban Nha là điểm cộng.</t>
  </si>
  <si>
    <t xml:space="preserve">https://www.upwork.com/freelance-jobs/apply/Power-expert-and-Data-Analyst_~022093707825182155189/</t>
  </si>
  <si>
    <t xml:space="preserve">O081</t>
  </si>
  <si>
    <t xml:space="preserve">DATA ANALYST ( Long term)</t>
  </si>
  <si>
    <t xml:space="preserve">Shopify funnel, traffic source, SKU, checkout behavior</t>
  </si>
  <si>
    <t xml:space="preserve">Phân tích funnel và customer behavior để hỗ trợ vận hành tăng trưởng; cần Shopify, Sheets và giao tiếp.</t>
  </si>
  <si>
    <t xml:space="preserve">August 31, 2026</t>
  </si>
  <si>
    <t xml:space="preserve">https://www.upwork.com/freelance-jobs/apply/DATA-ANALYST-Long-term_~022094460388747886881/</t>
  </si>
  <si>
    <t xml:space="preserve">O082</t>
  </si>
  <si>
    <t xml:space="preserve">Workforce Manager</t>
  </si>
  <si>
    <t xml:space="preserve">Contracted hours, utilization, account health, escalations</t>
  </si>
  <si>
    <t xml:space="preserve">Quản lý service delivery/client workforce; cần theo dõi health scores, rủi ro và kế hoạch khôi phục.</t>
  </si>
  <si>
    <t xml:space="preserve">https://www.upwork.com/freelance-jobs/apply/Workforce-Manager_~022091658894259738233/</t>
  </si>
  <si>
    <t xml:space="preserve">O083</t>
  </si>
  <si>
    <t xml:space="preserve">Sentiment Analysis of Customer Feedback</t>
  </si>
  <si>
    <t xml:space="preserve">5.000 phản hồi khảo sát, product categories, sentiment</t>
  </si>
  <si>
    <t xml:space="preserve">Tìm chủ đề phản hồi và nguy cơ mất khách; cần xử lý văn bản, phân nhóm và giải thích insight.</t>
  </si>
  <si>
    <t xml:space="preserve">https://www.upwork.com/freelance-jobs/apply/Sentiment-Analysis-Customer-Feedback_~022096486836436082485/</t>
  </si>
  <si>
    <t xml:space="preserve">O084</t>
  </si>
  <si>
    <t xml:space="preserve">Excel/Google Sheets Dashboards for Manufacturing</t>
  </si>
  <si>
    <t xml:space="preserve">Production plan, production reports, stock</t>
  </si>
  <si>
    <t xml:space="preserve">Xây ba dashboard manufacturing liên kết dữ liệu; cần kinh nghiệm ngành và hỗ trợ bàn giao.</t>
  </si>
  <si>
    <t xml:space="preserve">Mô tả $1,500–3,000; metadata $3,000.</t>
  </si>
  <si>
    <t xml:space="preserve">https://www.upwork.com/freelance-jobs/apply/Excel-Google-Sheets-Dashboards-for-Manufacturing_~022090889362799007379/</t>
  </si>
  <si>
    <t xml:space="preserve">O085</t>
  </si>
  <si>
    <t xml:space="preserve">Multi-source records, anomalies, KPI definitions</t>
  </si>
  <si>
    <t xml:space="preserve">Làm sạch, model và dashboard có data dictionary; cần SQL/Python/Power Query và QA.</t>
  </si>
  <si>
    <t xml:space="preserve">August 15, 2026</t>
  </si>
  <si>
    <t xml:space="preserve">https://www.upwork.com/freelance-jobs/apply/Data-Analyst_~022088726454894524931/</t>
  </si>
  <si>
    <t xml:space="preserve">O086</t>
  </si>
  <si>
    <t xml:space="preserve">Power BI Developer for Sales &amp; Operations Dashboards</t>
  </si>
  <si>
    <t xml:space="preserve">ERP, inventory turns, region/product, sales/ops metrics</t>
  </si>
  <si>
    <t xml:space="preserve">Định nghĩa KPI với các phòng ban và xây BI có RLS; nghiệm thu dựa trên reconciliation.</t>
  </si>
  <si>
    <t xml:space="preserve">Posted 13 hours ago</t>
  </si>
  <si>
    <t xml:space="preserve">https://www.upwork.com/freelance-jobs/apply/Power-Developer-for-Sales-Operations-Dashboards_~022097971797917486585/</t>
  </si>
  <si>
    <t xml:space="preserve">O087</t>
  </si>
  <si>
    <t xml:space="preserve">Excel Data Cleaning &amp; Power BI KPI Dashboard</t>
  </si>
  <si>
    <t xml:space="preserve">Activity dates/status, team, planned/actual, quality fields</t>
  </si>
  <si>
    <t xml:space="preserve">Làm sạch Excel và dashboard hai trang; cần KPI definitions, kiểm tra nguồn và refresh dễ dùng.</t>
  </si>
  <si>
    <t xml:space="preserve">https://www.upwork.com/freelance-jobs/apply/Excel-Data-Cleaning-Power-KPI-Dashboard_~022096027786350824645/</t>
  </si>
  <si>
    <t xml:space="preserve">O088</t>
  </si>
  <si>
    <t xml:space="preserve">Customer Support Team Lead</t>
  </si>
  <si>
    <t xml:space="preserve">Queue volume, backlog, SLA, QA, AI findings</t>
  </si>
  <si>
    <t xml:space="preserve">Vừa dẫn dắt support vừa phân tích hiệu suất/ngoại lệ; cần queue management và báo cáo hành động.</t>
  </si>
  <si>
    <t xml:space="preserve">https://www.upwork.com/freelance-jobs/apply/Customer-Support-Team-Lead_~022087094301119467711/</t>
  </si>
  <si>
    <t xml:space="preserve">O089</t>
  </si>
  <si>
    <t xml:space="preserve">Business Operations Manager – SOP &amp; Process Improvement</t>
  </si>
  <si>
    <t xml:space="preserve">Workflows, delays, duplicated work, roles</t>
  </si>
  <si>
    <t xml:space="preserve">Chuẩn hóa vận hành nhiều doanh nghiệp; cần process mapping, SOP và kế hoạch cải tiến ưu tiên.</t>
  </si>
  <si>
    <t xml:space="preserve">August 12, 2026</t>
  </si>
  <si>
    <t xml:space="preserve">https://www.upwork.com/freelance-jobs/apply/Business-Operations-Manager-SOP-Process-Improvement_~022087512648543764243/</t>
  </si>
  <si>
    <t xml:space="preserve">O090</t>
  </si>
  <si>
    <t xml:space="preserve">Business Process Automation Consultant – Reporting Workflow</t>
  </si>
  <si>
    <t xml:space="preserve">Manual reporting flow qua Excel/Outlook/Word</t>
  </si>
  <si>
    <t xml:space="preserve">Đánh giá giải pháp giảm công việc thủ công; cần giải thích lựa chọn công cụ, bảo mật và data residency.</t>
  </si>
  <si>
    <t xml:space="preserve">https://www.upwork.com/freelance-jobs/apply/Business-Process-Automation-Consultant-Reporting-Workflow_~022093754619709964351/</t>
  </si>
  <si>
    <t xml:space="preserve">O091</t>
  </si>
  <si>
    <t xml:space="preserve">AI Business Consultant &amp; Automation Specialist — Analyze and Implement AI Across Our Company</t>
  </si>
  <si>
    <t xml:space="preserve">Event coordination, staff tasks, email, scheduling</t>
  </si>
  <si>
    <t xml:space="preserve">Khảo sát quy trình, ước lượng lợi ích và triển khai AI/automation; cần chứng minh giải pháp thực tế.</t>
  </si>
  <si>
    <t xml:space="preserve">https://www.upwork.com/freelance-jobs/apply/Business-Consultant-Automation-Specialist-Analyze-and-Implement-Across-Our-Company_~022094493344125030146/</t>
  </si>
  <si>
    <t xml:space="preserve">O092</t>
  </si>
  <si>
    <t xml:space="preserve">Manufacturing Cost Accountant Needed – Product Costing &amp; Profitability Model</t>
  </si>
  <si>
    <t xml:space="preserve">Machine time, scrap, downtime, production runs</t>
  </si>
  <si>
    <t xml:space="preserve">Nối dữ liệu sản xuất với unit cost; cần manufacturing costing và hiểu driver vật lý.</t>
  </si>
  <si>
    <t xml:space="preserve">https://www.upwork.com/freelance-jobs/apply/Manufacturing-Cost-Accountant-Needed-Product-Costing-Profitability-Model_~022092613516548776576/</t>
  </si>
  <si>
    <t xml:space="preserve">O093</t>
  </si>
  <si>
    <t xml:space="preserve">Project Engineer (Business Analyst)</t>
  </si>
  <si>
    <t xml:space="preserve">Current workflows, gaps, requirements, acceptance criteria</t>
  </si>
  <si>
    <t xml:space="preserve">Phân tích quy trình/requirements cho triển khai hệ thống; cần BRD/FRS, UAT và stakeholder consultation.</t>
  </si>
  <si>
    <t xml:space="preserve">4+</t>
  </si>
  <si>
    <t xml:space="preserve">Bằng chuyên ngành hoặc tương đương</t>
  </si>
  <si>
    <t xml:space="preserve">https://www.upwork.com/freelance-jobs/apply/Project-Engineer-Business-Analyst_~022092931175490250637/</t>
  </si>
  <si>
    <t xml:space="preserve">O094</t>
  </si>
  <si>
    <t xml:space="preserve">Business Analyst - Retail/Fashion</t>
  </si>
  <si>
    <t xml:space="preserve">Product lifecycle, BOM, samples, suppliers, PLM data</t>
  </si>
  <si>
    <t xml:space="preserve">Dẫn dắt workshop/fit-gap và data validation cho PLM; cần nghiệp vụ retail/fashion.</t>
  </si>
  <si>
    <t xml:space="preserve">https://www.upwork.com/freelance-jobs/apply/Business-Analyst-Retail-Fashion_~022090707579383387492/</t>
  </si>
  <si>
    <t xml:space="preserve">O095</t>
  </si>
  <si>
    <t xml:space="preserve">Epicor Business Analyst — Support Triage &amp; Project Discovery</t>
  </si>
  <si>
    <t xml:space="preserve">ERP tickets, gaps, process dependencies, requirements</t>
  </si>
  <si>
    <t xml:space="preserve">Triage và discovery Epicor; cần diễn giải nhu cầu thật và tránh rework khi bàn giao.</t>
  </si>
  <si>
    <t xml:space="preserve">https://www.upwork.com/freelance-jobs/apply/Epicor-Business-Analyst-Support-Triage-Project-Discovery_~022093361765958788459/</t>
  </si>
  <si>
    <t xml:space="preserve">O096</t>
  </si>
  <si>
    <t xml:space="preserve">Retention &amp; LTV Analytics Expert - Audit Our DTC Data &amp; Design the Insight Layer</t>
  </si>
  <si>
    <t xml:space="preserve">Klaviyo/subscription events, cohorts, cancellations</t>
  </si>
  <si>
    <t xml:space="preserve">Audit logic retention và thiết kế câu hỏi/insight cho dashboard; khách có đội kỹ thuật, cần tư duy phân tích.</t>
  </si>
  <si>
    <t xml:space="preserve">Mô tả paid test trước rồi full audit $2,000–3,000; metadata $2,500.</t>
  </si>
  <si>
    <t xml:space="preserve">https://www.upwork.com/freelance-jobs/apply/Retention-LTV-Analytics-Expert-Audit-Our-DTC-Data-Design-the-Insight-Layer_~022090518125514886951/</t>
  </si>
  <si>
    <t xml:space="preserve">O097</t>
  </si>
  <si>
    <t xml:space="preserve">Senior Data Engineer — Postgres, PostHog, SQL | Product &amp; Revenue Analytics | Education Saas</t>
  </si>
  <si>
    <t xml:space="preserve">Lesson progression, activation, engagement, cohorts</t>
  </si>
  <si>
    <t xml:space="preserve">Sửa chất lượng dữ liệu và xây product analytics; cần SQL/Postgres và case dashboard đáng tin.</t>
  </si>
  <si>
    <t xml:space="preserve">https://www.upwork.com/freelance-jobs/apply/Senior-Data-Engineer-Postgres-PostHog-SQL-Product-Revenue-Analytics-Education-Saas_~022097492276682832958/</t>
  </si>
  <si>
    <t xml:space="preserve">O098</t>
  </si>
  <si>
    <t xml:space="preserve">Data Analyst - SQL, dbt, BigQuery, Reporting &amp; BI - Contract-to-Hire</t>
  </si>
  <si>
    <t xml:space="preserve">Person-level cohorts, events, attribution, metric conflicts</t>
  </si>
  <si>
    <t xml:space="preserve">Phân tích/reporting trên dbt có sẵn; cần verification, SQL/BI và overlap giờ Toronto.</t>
  </si>
  <si>
    <t xml:space="preserve">https://www.upwork.com/freelance-jobs/apply/Data-Analyst-SQL-dbt-BigQuery-Reporting-Contract-Hire_~022087560339754423085/</t>
  </si>
  <si>
    <t xml:space="preserve">O099</t>
  </si>
  <si>
    <t xml:space="preserve">SaaS Financial Analyst — Metrics-Driven Growth Partner</t>
  </si>
  <si>
    <t xml:space="preserve">Logo churn, cohorts, retention, SaaS metrics</t>
  </si>
  <si>
    <t xml:space="preserve">Nối hành vi khách với hiệu quả tài chính; cần kinh nghiệm SaaS thực tế và tính metrics từ dữ liệu gốc.</t>
  </si>
  <si>
    <t xml:space="preserve">https://www.upwork.com/freelance-jobs/apply/SaaS-Financial-Analyst-Metrics-Driven-Growth-Partner_~022090219499919944496/</t>
  </si>
  <si>
    <t xml:space="preserve">O100</t>
  </si>
  <si>
    <t xml:space="preserve">Mobile Game Data Analyst - Firebase, Unity, Big Query, Google Analytics, Looker Studio</t>
  </si>
  <si>
    <t xml:space="preserve">Gameplay events, retention, progression, cohorts</t>
  </si>
  <si>
    <t xml:space="preserve">Định nghĩa/kiểm tra tracking và đề xuất cải tiến sản phẩm; kinh nghiệm mobile app là bắt buộc.</t>
  </si>
  <si>
    <t xml:space="preserve">https://www.upwork.com/freelance-jobs/apply/Mobile-Game-Data-Analyst-Firebase-Unity-Big-Query-Google-Analytics-Looker-Studio_~022095423198728142413/</t>
  </si>
  <si>
    <t xml:space="preserve">Dashboard / KPI reporting</t>
  </si>
  <si>
    <t xml:space="preserve">Làm sạch / kiểm tra / đối chiếu dữ liệu</t>
  </si>
  <si>
    <t xml:space="preserve">Phát hiện / điều tra bất thường, điểm nghẽn</t>
  </si>
  <si>
    <t xml:space="preserve">Khuyến nghị / quyết định / ưu tiên hành động</t>
  </si>
  <si>
    <t xml:space="preserve">Phân tích / cải tiến quy trình</t>
  </si>
  <si>
    <t xml:space="preserve">Automation / refresh / tích hợp luồng việc</t>
  </si>
  <si>
    <t xml:space="preserve">Forecast / dự đoán / replenishment</t>
  </si>
  <si>
    <t xml:space="preserve">Tài liệu / training / bàn giao</t>
  </si>
  <si>
    <t xml:space="preserve">Giao tiếp / stakeholder / giải thích kết quả</t>
  </si>
  <si>
    <t xml:space="preserve">Chủ động / làm việc độc lập / ownership</t>
  </si>
  <si>
    <t xml:space="preserve">Mẫu công việc / case / bằng chứng tương tự</t>
  </si>
  <si>
    <t xml:space="preserve">Định nghĩa KPI / logic đo lường</t>
  </si>
  <si>
    <t xml:space="preserve">Excel</t>
  </si>
  <si>
    <t xml:space="preserve">Google Sheets</t>
  </si>
  <si>
    <t xml:space="preserve">SQL / T-SQL</t>
  </si>
  <si>
    <t xml:space="preserve">Python</t>
  </si>
  <si>
    <t xml:space="preserve">Power BI</t>
  </si>
  <si>
    <t xml:space="preserve">Tableau</t>
  </si>
  <si>
    <t xml:space="preserve">Looker / Looker Studio</t>
  </si>
  <si>
    <t xml:space="preserve">Power Query</t>
  </si>
  <si>
    <t xml:space="preserve">DAX</t>
  </si>
  <si>
    <t xml:space="preserve">CRM và các nền tảng CRM</t>
  </si>
  <si>
    <t xml:space="preserve">ERP / WMS / MES / MRP / PLM</t>
  </si>
  <si>
    <t xml:space="preserve">Make / Zapier / n8n / Power Automate</t>
  </si>
  <si>
    <t xml:space="preserve">AI dùng trong công việc / giải pháp</t>
  </si>
  <si>
    <t xml:space="preserve">Tiếng Anh được nêu trực tiếp</t>
  </si>
  <si>
    <t xml:space="preserve">Múi giờ / overlap / giờ làm khu vực</t>
  </si>
  <si>
    <t xml:space="preserve">URL</t>
  </si>
  <si>
    <t xml:space="preserve">Nội dung</t>
  </si>
  <si>
    <t xml:space="preserve">Số tin</t>
  </si>
  <si>
    <t xml:space="preserve">Tỷ lệ</t>
  </si>
  <si>
    <t xml:space="preserve">Ghi chú</t>
  </si>
  <si>
    <t xml:space="preserve">Cỡ mẫu</t>
  </si>
  <si>
    <t xml:space="preserve">100 unique IDs</t>
  </si>
  <si>
    <t xml:space="preserve">Tần suất đề cập; không mặc định bắt buộc</t>
  </si>
  <si>
    <t xml:space="preserve">Excel hoặc Google Sheets</t>
  </si>
  <si>
    <t xml:space="preserve">Loại trùng hai công cụ</t>
  </si>
  <si>
    <t xml:space="preserve">Nhóm đầu ra chính; phân loại của người nghiên cứu</t>
  </si>
  <si>
    <t xml:space="preserve">Nhóm</t>
  </si>
  <si>
    <t xml:space="preserve">Supply chain / inventory — cận dưới</t>
  </si>
  <si>
    <t xml:space="preserve">Supply chain / inventory — cận trên</t>
  </si>
  <si>
    <t xml:space="preserve">Workforce / capacity / service delivery — cận dưới</t>
  </si>
  <si>
    <t xml:space="preserve">Workforce / capacity / service delivery — cận trên</t>
  </si>
  <si>
    <t xml:space="preserve">Customer / sales / product operations — cận dưới</t>
  </si>
  <si>
    <t xml:space="preserve">Customer / sales / product operations — cận trên</t>
  </si>
  <si>
    <t xml:space="preserve">Chất lượng dữ liệu / data operations — cận dưới</t>
  </si>
  <si>
    <t xml:space="preserve">Chất lượng dữ liệu / data operations — cận trên</t>
  </si>
  <si>
    <t xml:space="preserve">BI / báo cáo vận hành — cận dưới</t>
  </si>
  <si>
    <t xml:space="preserve">BI / báo cáo vận hành — cận trên</t>
  </si>
  <si>
    <t xml:space="preserve">Quy trình / hệ thống vận hành — cận dưới</t>
  </si>
  <si>
    <t xml:space="preserve">Quy trình / hệ thống vận hành — cận trên</t>
  </si>
  <si>
    <t xml:space="preserve">Manufacturing / shop-floor — cận dưới</t>
  </si>
  <si>
    <t xml:space="preserve">Manufacturing / shop-floor — cận trên</t>
  </si>
  <si>
    <t xml:space="preserve">Số khoảng hourly</t>
  </si>
  <si>
    <t xml:space="preserve">Trung vị cận dưới USD/h</t>
  </si>
  <si>
    <t xml:space="preserve">Trung vị cận trên USD/h</t>
  </si>
  <si>
    <t xml:space="preserve">Diễn giải</t>
  </si>
  <si>
    <t xml:space="preserve">Hai trung vị riêng; không phải khoảng thu nhập điển hình</t>
  </si>
  <si>
    <t xml:space="preserve">Toàn bộ khoảng hourly</t>
  </si>
  <si>
    <t xml:space="preserve">51 có giá; 18 hourly không có khoảng đọc được</t>
  </si>
  <si>
    <t xml:space="preserve">Tiêu chí</t>
  </si>
  <si>
    <t xml:space="preserve">Nêu số năm</t>
  </si>
  <si>
    <t xml:space="preserve">Có cả ưu tiên; không phải số job cần kinh nghiệm</t>
  </si>
  <si>
    <t xml:space="preserve">Chứng chỉ bắt buộc</t>
  </si>
  <si>
    <t xml:space="preserve">PMP/PMI và Six Sigma Black Belt</t>
  </si>
  <si>
    <t xml:space="preserve">Chứng chỉ ưu tiên</t>
  </si>
  <si>
    <t xml:space="preserve">PL-300; BA/healthcare IT</t>
  </si>
  <si>
    <t xml:space="preserve">Chứng chỉ hoặc năng lực tương đương</t>
  </si>
  <si>
    <t xml:space="preserve">Zapier/Make</t>
  </si>
  <si>
    <t xml:space="preserve">Có thể kèm ràng buộc địa lý/múi giờ trong mô tả</t>
  </si>
  <si>
    <t xml:space="preserve">U.S.-only</t>
  </si>
  <si>
    <t xml:space="preserve">Nhãn nền tảng, cần đọc scope</t>
  </si>
  <si>
    <t xml:space="preserve">Cách mã hóa</t>
  </si>
  <si>
    <t xml:space="preserve">Regex phát hiện ban đầu</t>
  </si>
  <si>
    <t xml:space="preserve">dashboard</t>
  </si>
  <si>
    <t xml:space="preserve">1=đề cập, 0=không tìm thấy. Portfolio rà thủ công; phủ định/ngữ cảnh được sửa.</t>
  </si>
  <si>
    <t xml:space="preserve">dashboard|scorecard|KPI.{0,25}report|report.{0,25}KPI</t>
  </si>
  <si>
    <t xml:space="preserve">data_quality</t>
  </si>
  <si>
    <t xml:space="preserve">data (?:quality|integrity|accuracy|validation|cleaning)|clean.{0,35}(?:data|dataset)|validat.{0,35}(?:data|dataset|event|model|figure)|reconcil|duplicate records|missing.{0,20}data|inconsistent.{0,25}data|data.{0,25}inconsisten|numbers.{0,20}(?:match|tie)|figures.{0,20}reconcil|verify.{0,30}(?:data|number|information)|data wrangl|data checks</t>
  </si>
  <si>
    <t xml:space="preserve">diagnosis</t>
  </si>
  <si>
    <t xml:space="preserve">root.cause|bottleneck|anomal|outlier|discrepanc|investigat|identify.{0,45}(?:gap|inefficien|issue|problem)|diagnos|exception|why.{0,25}(?:wrong|happen|fall)|recurring.{0,20}(?:issue|problem)|variance</t>
  </si>
  <si>
    <t xml:space="preserve">recommend</t>
  </si>
  <si>
    <t xml:space="preserve">recommend|actionable|decision.making|business decisions|purchasing decisions|prioriti[sz].{0,30}(?:opportunit|improv|action|issue)|action plans?|corrective actions?</t>
  </si>
  <si>
    <t xml:space="preserve">process</t>
  </si>
  <si>
    <t xml:space="preserve">process (?:improvement|analysis|mapping|optimization|optimisation)|improv.{0,35}(?:process|workflow)|optimi[sz].{0,25}(?:process|workflow)|map.{0,25}(?:process|workflow)|as.is|to.be|current.state|process flows?|workflow.{0,20}(?:audit|assessment|design)|streamline.{0,30}(?:process|workflow)</t>
  </si>
  <si>
    <t xml:space="preserve">automation</t>
  </si>
  <si>
    <t xml:space="preserve">automat|auto.refresh|auto.updat|scheduled refresh|pipeline|ETL|ELT|integrat</t>
  </si>
  <si>
    <t xml:space="preserve">forecast</t>
  </si>
  <si>
    <t xml:space="preserve">forecast|predictive|demand planning|replenishment|reorder</t>
  </si>
  <si>
    <t xml:space="preserve">handover</t>
  </si>
  <si>
    <t xml:space="preserve">documentation|document.{0,25}(?:model|logic|process|workflow|method|calculation)|SOPs?\b|user guide|walkthrough|walk.through|handover|hand.off|knowledge.transfer|train.{0,30}(?:team|staff|employee|client|user)</t>
  </si>
  <si>
    <t xml:space="preserve">communication</t>
  </si>
  <si>
    <t xml:space="preserve">communicat|stakeholder|present.{0,30}(?:finding|insight|recommend|result)|explain.{0,25}(?:finding|reason|result|model|insight)|client.facing|storytelling|narrative</t>
  </si>
  <si>
    <t xml:space="preserve">independent</t>
  </si>
  <si>
    <t xml:space="preserve">independen|ownership|proactive|self.starter|minimal supervision|without.{0,25}(?:supervision|micromanag)|take the lead|take ownership|own.{0,20}(?:process|reporting|analytics)</t>
  </si>
  <si>
    <t xml:space="preserve">portfolio</t>
  </si>
  <si>
    <t xml:space="preserve">portfolio|case stud|work samples?|examples?.{0,55}(?:built|developed|created|work|project|analysis|dashboard)|(?:describe|share).{0,60}(?:similar|example|time your|project you|dashboard|analysis)|screenshot|GitHub</t>
  </si>
  <si>
    <t xml:space="preserve">kpi_definition</t>
  </si>
  <si>
    <t xml:space="preserve">defin.{0,40}(?:KPI|metric)|(?:KPI|metric).{0,25}definit|design.{0,25}(?:metric|KPI)|develop.{0,25}(?:KPI|metric)|calculate.{0,25}(?:KPI|metric)|compute.{0,25}metric</t>
  </si>
  <si>
    <t xml:space="preserve">excel</t>
  </si>
  <si>
    <t xml:space="preserve">\bExcel\b</t>
  </si>
  <si>
    <t xml:space="preserve">sheets</t>
  </si>
  <si>
    <t xml:space="preserve">sql</t>
  </si>
  <si>
    <t xml:space="preserve">\bSQL\b</t>
  </si>
  <si>
    <t xml:space="preserve">python</t>
  </si>
  <si>
    <t xml:space="preserve">\bPython\b</t>
  </si>
  <si>
    <t xml:space="preserve">powerbi</t>
  </si>
  <si>
    <t xml:space="preserve">tableau</t>
  </si>
  <si>
    <t xml:space="preserve">\bTableau\b</t>
  </si>
  <si>
    <t xml:space="preserve">looker</t>
  </si>
  <si>
    <t xml:space="preserve">\bLooker\b|Google Data Studio</t>
  </si>
  <si>
    <t xml:space="preserve">powerquery</t>
  </si>
  <si>
    <t xml:space="preserve">dax</t>
  </si>
  <si>
    <t xml:space="preserve">\bDAX\b</t>
  </si>
  <si>
    <t xml:space="preserve">crm</t>
  </si>
  <si>
    <t xml:space="preserve">\bCRM\b|Salesforce|HubSpot|Attio|Clari|GoHighLevel|Go High Level</t>
  </si>
  <si>
    <t xml:space="preserve">erp</t>
  </si>
  <si>
    <t xml:space="preserve">\b(?:ERP|WMS|MES|MRP|PLM)\b|Epicor|NetSuite|DELMIA|Katana</t>
  </si>
  <si>
    <t xml:space="preserve">nocode</t>
  </si>
  <si>
    <t xml:space="preserve">\bZapier\b|\bMake(?:\.com)?\b|\bn8n\b|Power Automate</t>
  </si>
  <si>
    <t xml:space="preserve">ai</t>
  </si>
  <si>
    <t xml:space="preserve">\bAI\b|ChatGPT|Claude|\bLLM\b|AutoQA|artificial intelligence</t>
  </si>
  <si>
    <t xml:space="preserve">english</t>
  </si>
  <si>
    <t xml:space="preserve">\bEnglish\b</t>
  </si>
  <si>
    <t xml:space="preserve">timezone</t>
  </si>
  <si>
    <t xml:space="preserve">time.?zone|overlap|\b(?:EST|CET|JST|UTC|GMT|PST)\b|Pacific.{0,15}Hours|Eastern Time|US business hours|U\.S\..{0,15}business hours|UK working hours|Australian business hours</t>
  </si>
  <si>
    <t xml:space="preserve">Job ID</t>
  </si>
  <si>
    <t xml:space="preserve">Title</t>
  </si>
  <si>
    <t xml:space="preserve">Kết quả</t>
  </si>
  <si>
    <t xml:space="preserve">022083869627018753683</t>
  </si>
  <si>
    <t xml:space="preserve">Dashboards for Admin, Operation &amp; Consultant User</t>
  </si>
  <si>
    <t xml:space="preserve">Không mở chi tiết sau sàng lọc sơ bộ: relevance/recency/nội dung</t>
  </si>
  <si>
    <t xml:space="preserve">https://www.upwork.com/freelance-jobs/apply/Dashboards-for-Admin-Operation-Consultant-User_~022083869627018753683/</t>
  </si>
  <si>
    <t xml:space="preserve">022085795789118441529</t>
  </si>
  <si>
    <t xml:space="preserve">Chọn vào mẫu</t>
  </si>
  <si>
    <t xml:space="preserve">022094706328264098081</t>
  </si>
  <si>
    <t xml:space="preserve">021988559197488940907</t>
  </si>
  <si>
    <t xml:space="preserve">Data Assistant (Operations &amp; Reporting)</t>
  </si>
  <si>
    <t xml:space="preserve">https://www.upwork.com/freelance-jobs/apply/Data-Assistant-Operations-Reporting_~021988559197488940907/</t>
  </si>
  <si>
    <t xml:space="preserve">022093333313503782029</t>
  </si>
  <si>
    <t xml:space="preserve">021961015530756188071</t>
  </si>
  <si>
    <t xml:space="preserve">Financial Analyst Needed to Build Management Dashboard</t>
  </si>
  <si>
    <t xml:space="preserve">https://www.upwork.com/freelance-jobs/apply/Financial-Analyst-Needed-Build-Management-Dashboard_~021961015530756188071/</t>
  </si>
  <si>
    <t xml:space="preserve">022095555185999166505</t>
  </si>
  <si>
    <t xml:space="preserve">022090926801593601831</t>
  </si>
  <si>
    <t xml:space="preserve">AI / Computer Vision Developer — Android Field App + Industrial Web Dashboard MVP - $750 fixed</t>
  </si>
  <si>
    <t xml:space="preserve">https://www.upwork.com/freelance-jobs/apply/Computer-Vision-Developer-Android-Field-App-Industrial-Web-Dashboard-MVP-750-fixed_~022090926801593601831/</t>
  </si>
  <si>
    <t xml:space="preserve">022090483971100282663</t>
  </si>
  <si>
    <t xml:space="preserve">022089804511546111831</t>
  </si>
  <si>
    <t xml:space="preserve">022086149470438243314</t>
  </si>
  <si>
    <t xml:space="preserve">Executive Assistnat / Chief of staff</t>
  </si>
  <si>
    <t xml:space="preserve">https://www.upwork.com/freelance-jobs/apply/Executive-Assistnat-Chief-staff_~022086149470438243314/</t>
  </si>
  <si>
    <t xml:space="preserve">021960814200188289389</t>
  </si>
  <si>
    <t xml:space="preserve">Business Operations Assistant - Data-Driven, Detail-Oriented, Fast Execution</t>
  </si>
  <si>
    <t xml:space="preserve">Không có mô tả chi tiết truy cập được</t>
  </si>
  <si>
    <t xml:space="preserve">https://www.upwork.com/freelance-jobs/apply/Business-Operations-Assistant-Data-Driven-Detail-Oriented-Fast-Execution_~021960814200188289389/</t>
  </si>
  <si>
    <t xml:space="preserve">022089702523994831363</t>
  </si>
  <si>
    <t xml:space="preserve">022092646147712378719</t>
  </si>
  <si>
    <t xml:space="preserve">022093341598777406592</t>
  </si>
  <si>
    <t xml:space="preserve">021959951615722187071</t>
  </si>
  <si>
    <t xml:space="preserve">https://www.upwork.com/freelance-jobs/apply/Business-Operations-Analyst_~021959951615722187071/</t>
  </si>
  <si>
    <t xml:space="preserve">022092330863491974126</t>
  </si>
  <si>
    <t xml:space="preserve">022097069224740598836</t>
  </si>
  <si>
    <t xml:space="preserve">Founder's Associate / Business Operations Analyst — Enterprise Software &amp; Energy</t>
  </si>
  <si>
    <t xml:space="preserve">https://www.upwork.com/freelance-jobs/apply/Founder-Associate-Business-Operations-Analyst-Enterprise-Software-Energy_~022097069224740598836/</t>
  </si>
  <si>
    <t xml:space="preserve">021940788804283414619</t>
  </si>
  <si>
    <t xml:space="preserve">Data Visualization Freelance Jobs: Work Remote &amp; Earn Online</t>
  </si>
  <si>
    <t xml:space="preserve">https://www.upwork.com/freelance-jobs/apply/Power-help_~021940788804283414619/</t>
  </si>
  <si>
    <t xml:space="preserve">022086721520171208895</t>
  </si>
  <si>
    <t xml:space="preserve">Part-Time Finance Operations Analyst / Bookkeeper — AI-Assisted Cash Management</t>
  </si>
  <si>
    <t xml:space="preserve">https://www.upwork.com/freelance-jobs/apply/Part-Time-Finance-Operations-Analyst-Bookkeeper-Assisted-Cash-Management_~022086721520171208895/</t>
  </si>
  <si>
    <t xml:space="preserve">022086777267672305855</t>
  </si>
  <si>
    <t xml:space="preserve">022093367677231833525</t>
  </si>
  <si>
    <t xml:space="preserve">Phân tích dữ liệu hệ sinh thái startup bên ngoài; không rõ dữ liệu vận hành nội bộ</t>
  </si>
  <si>
    <t xml:space="preserve">https://www.upwork.com/freelance-jobs/apply/Data-Analyst_~022093367677231833525/</t>
  </si>
  <si>
    <t xml:space="preserve">022072991939975696716</t>
  </si>
  <si>
    <t xml:space="preserve">Business Operations &amp; Financial Data Analyst</t>
  </si>
  <si>
    <t xml:space="preserve">https://www.upwork.com/freelance-jobs/apply/Business-Operations-Financial-Data-Analyst_~022072991939975696716/</t>
  </si>
  <si>
    <t xml:space="preserve">022089652676214585175</t>
  </si>
  <si>
    <t xml:space="preserve">Data Analysis for Business Insights</t>
  </si>
  <si>
    <t xml:space="preserve">Mô tả rất ngắn; chưa rõ dữ liệu vận hành phi tài chính</t>
  </si>
  <si>
    <t xml:space="preserve">https://www.upwork.com/freelance-jobs/apply/Data-Analysis-for-Business-Insights_~022089652676214585175/</t>
  </si>
  <si>
    <t xml:space="preserve">022093149251871575489</t>
  </si>
  <si>
    <t xml:space="preserve">022089617936400710147</t>
  </si>
  <si>
    <t xml:space="preserve">Data Analyst for Business Insights</t>
  </si>
  <si>
    <t xml:space="preserve">https://www.upwork.com/freelance-jobs/apply/Data-Analyst-for-Business-Insights_~022089617936400710147/</t>
  </si>
  <si>
    <t xml:space="preserve">022094377388048518914</t>
  </si>
  <si>
    <t xml:space="preserve">021980354241489118804</t>
  </si>
  <si>
    <t xml:space="preserve">Data Analyst Needed for Upper Funnel Campaign Dashboard</t>
  </si>
  <si>
    <t xml:space="preserve">https://www.upwork.com/freelance-jobs/apply/Data-Analyst-Needed-for-Upper-Funnel-Campaign-Dashboard_~021980354241489118804/</t>
  </si>
  <si>
    <t xml:space="preserve">022092872116439244760</t>
  </si>
  <si>
    <t xml:space="preserve">022096947624213923046</t>
  </si>
  <si>
    <t xml:space="preserve">022095892312857641969</t>
  </si>
  <si>
    <t xml:space="preserve">022093270000187870657</t>
  </si>
  <si>
    <t xml:space="preserve">022093067045081080973</t>
  </si>
  <si>
    <t xml:space="preserve">022097310933198678111</t>
  </si>
  <si>
    <t xml:space="preserve">021927414125507840674</t>
  </si>
  <si>
    <t xml:space="preserve">Data Analyst (Power BI, Sql Server)</t>
  </si>
  <si>
    <t xml:space="preserve">https://www.upwork.com/freelance-jobs/apply/Data-Analyst-Supply-Chain-Logistics_~021927414125507840674/?referrer_url_path=%2Ffreelance-jobs%2Fapply%2FReact-TypeScript-Developer-Needed-for-SaaS-Frontend-Migration_~021930675283107122576%2F</t>
  </si>
  <si>
    <t xml:space="preserve">022089794773399828311</t>
  </si>
  <si>
    <t xml:space="preserve">Price Analyst</t>
  </si>
  <si>
    <t xml:space="preserve">https://www.upwork.com/freelance-jobs/apply/Price-Analyst_~022089794773399828311/</t>
  </si>
  <si>
    <t xml:space="preserve">021972695575284519571</t>
  </si>
  <si>
    <t xml:space="preserve">Data Analyst for Data Analysis and Visualization</t>
  </si>
  <si>
    <t xml:space="preserve">https://www.upwork.com/freelance-jobs/apply/Data-Analyst-for-Data-Analysis-and-Visualization_~021972695575284519571/</t>
  </si>
  <si>
    <t xml:space="preserve">022087589004408962309</t>
  </si>
  <si>
    <t xml:space="preserve">022003477367475843821</t>
  </si>
  <si>
    <t xml:space="preserve">AI Automation Expert Needed for Customer Service + Inventory Forecasting</t>
  </si>
  <si>
    <t xml:space="preserve">https://www.upwork.com/freelance-jobs/apply/Automation-Expert-Needed-for-Customer-Service-Inventory-Forecasting_~022003477367475843821/</t>
  </si>
  <si>
    <t xml:space="preserve">022080679211622259644</t>
  </si>
  <si>
    <t xml:space="preserve">📦 Logistics &amp; Inventory Systems Manager (Amazon FBA + 3PL)</t>
  </si>
  <si>
    <t xml:space="preserve">https://www.upwork.com/freelance-jobs/apply/Logistics-Inventory-Systems-Manager-Amazon-FBA-3PL_~022080679211622259644/</t>
  </si>
  <si>
    <t xml:space="preserve">022090050346964435712</t>
  </si>
  <si>
    <t xml:space="preserve">022077393326464076380</t>
  </si>
  <si>
    <t xml:space="preserve">022081234866638155378</t>
  </si>
  <si>
    <t xml:space="preserve">E-Commerce Apparel Demand Planning &amp; Inventory Manager</t>
  </si>
  <si>
    <t xml:space="preserve">https://www.upwork.com/freelance-jobs/apply/Commerce-Apparel-Demand-Planning-Inventory-Manager_~022081234866638155378/</t>
  </si>
  <si>
    <t xml:space="preserve">021973968275569613806</t>
  </si>
  <si>
    <t xml:space="preserve">Inventory Forecasting Consulting</t>
  </si>
  <si>
    <t xml:space="preserve">https://www.upwork.com/freelance-jobs/apply/Inventory-Forecasting-Consulting_~021973968275569613806/</t>
  </si>
  <si>
    <t xml:space="preserve">022097755332877268115</t>
  </si>
  <si>
    <t xml:space="preserve">022080491790499674002</t>
  </si>
  <si>
    <t xml:space="preserve">021980783268089086818</t>
  </si>
  <si>
    <t xml:space="preserve">Inventory Manager / Controller for Automotive Manufacturing</t>
  </si>
  <si>
    <t xml:space="preserve">Bản crawl 10 tháng trước; nhãn Posted tương đối không đủ mới</t>
  </si>
  <si>
    <t xml:space="preserve">https://www.upwork.com/freelance-jobs/apply/Inventory-Manager-Controller-for-Automotive-Manufacturing_~021980783268089086818/</t>
  </si>
  <si>
    <t xml:space="preserve">022080503762275612845</t>
  </si>
  <si>
    <t xml:space="preserve">022074606322817328176</t>
  </si>
  <si>
    <t xml:space="preserve">022089745989253028083</t>
  </si>
  <si>
    <t xml:space="preserve">Simple API-Based E-commerce Order Dashboard</t>
  </si>
  <si>
    <t xml:space="preserve">https://www.upwork.com/freelance-jobs/apply/Simple-API-Based-commerce-Order-Dashboard_~022089745989253028083/</t>
  </si>
  <si>
    <t xml:space="preserve">022090577289481192430</t>
  </si>
  <si>
    <t xml:space="preserve">021923574167009905629</t>
  </si>
  <si>
    <t xml:space="preserve">Build End-to-End ServiceTitan → Power BI Dashboard System for HVAC Company</t>
  </si>
  <si>
    <t xml:space="preserve">https://www.upwork.com/freelance-jobs/apply/Build-End-End-ServiceTitan-Power-Dashboard-System-for-HVAC-Company_~021923574167009905629/</t>
  </si>
  <si>
    <t xml:space="preserve">022088178552616943328</t>
  </si>
  <si>
    <t xml:space="preserve">Full-Stack Dev: Dual ERP &amp; Logistics Platform (Django, Next.js, Flutter, Docker)</t>
  </si>
  <si>
    <t xml:space="preserve">https://www.upwork.com/freelance-jobs/apply/Full-Stack-Dev-Dual-ERP-Logistics-Platform-Django-Next-Flutter-Docker_~022088178552616943328/</t>
  </si>
  <si>
    <t xml:space="preserve">021983259466698421426</t>
  </si>
  <si>
    <t xml:space="preserve">PowerApps Developer Needed - Canvas &amp; Model-Driven Apps for Inventory Management System</t>
  </si>
  <si>
    <t xml:space="preserve">https://www.upwork.com/freelance-jobs/apply/PowerApps-Developer-Needed-Canvas-Model-Driven-Apps-for-Inventory-Management-System_~021983259466698421426/</t>
  </si>
  <si>
    <t xml:space="preserve">022095472963466677773</t>
  </si>
  <si>
    <t xml:space="preserve">Senior Full-Stack / Data Engineer Needed to Build Internal “Mission Control” Dashboard</t>
  </si>
  <si>
    <t xml:space="preserve">https://www.upwork.com/freelance-jobs/apply/Senior-Full-Stack-Data-Engineer-Needed-Build-Internal-Mission-Control-Dashboard_~022095472963466677773/</t>
  </si>
  <si>
    <t xml:space="preserve">021924849067628651488</t>
  </si>
  <si>
    <t xml:space="preserve">Dropshipping Fulfillment &amp; Warehouse Management Expert Needed</t>
  </si>
  <si>
    <t xml:space="preserve">https://www.upwork.com/freelance-jobs/apply/Dropshipping-Fulfillment-Warehouse-Management-Expert-Needed_~021924849067628651488/</t>
  </si>
  <si>
    <t xml:space="preserve">022086225257150613561</t>
  </si>
  <si>
    <t xml:space="preserve">Build a Dropshipping SaaS Platform Like CJdropshipping &amp; Avasam</t>
  </si>
  <si>
    <t xml:space="preserve">https://www.upwork.com/freelance-jobs/apply/Build-Dropshipping-SaaS-Platform-Like-CJdropshipping-Avasam_~022086225257150613561/</t>
  </si>
  <si>
    <t xml:space="preserve">021936052068863334609</t>
  </si>
  <si>
    <t xml:space="preserve">Power BI Dashboard Developer for Insurance Analytics</t>
  </si>
  <si>
    <t xml:space="preserve">https://www.upwork.com/freelance-jobs/apply/Power-Dashboard-Developer-for-Insurance-Analytics_~021936052068863334609/</t>
  </si>
  <si>
    <t xml:space="preserve">022085430827200335227</t>
  </si>
  <si>
    <t xml:space="preserve">022095490771703981835</t>
  </si>
  <si>
    <t xml:space="preserve">022090812349578790586</t>
  </si>
  <si>
    <t xml:space="preserve">Implementation Analyst (Italian Speaking)</t>
  </si>
  <si>
    <t xml:space="preserve">https://www.upwork.com/freelance-jobs/apply/Implementation-Analyst-Italian-Speaking_~022090812349578790586/</t>
  </si>
  <si>
    <t xml:space="preserve">022089119782698153815</t>
  </si>
  <si>
    <t xml:space="preserve">022095834231233472267</t>
  </si>
  <si>
    <t xml:space="preserve">021967978997824674541</t>
  </si>
  <si>
    <t xml:space="preserve">Business Process Optimization Expert Needed to Redesign Key Operational Workflows</t>
  </si>
  <si>
    <t xml:space="preserve">https://www.upwork.com/freelance-jobs/apply/Business-Process-Optimization-Expert-Needed-Redesign-Key-Operational-Workflows_~021967978997824674541/?referrer_url_path=%2Ffreelance-jobs%2Fapply%2FSOP-Writer-needed-document-Business-Processes_~021955331713493251878%2F</t>
  </si>
  <si>
    <t xml:space="preserve">021932107380216396557</t>
  </si>
  <si>
    <t xml:space="preserve">AI Engineer for SME Process Improvement Consultancy</t>
  </si>
  <si>
    <t xml:space="preserve">https://www.upwork.com/freelance-jobs/apply/Engineer-for-SME-Process-Improvement-Consultancy_~021932107380216396557/</t>
  </si>
  <si>
    <t xml:space="preserve">021924367872351305218</t>
  </si>
  <si>
    <t xml:space="preserve">Data Analyst for Mineral Processing Plant Analysis</t>
  </si>
  <si>
    <t xml:space="preserve">https://www.upwork.com/freelance-jobs/apply/Data-Analyst-for-Mineral-Processing-Plant-Analysis_~021924367872351305218/</t>
  </si>
  <si>
    <t xml:space="preserve">022086899162310720498</t>
  </si>
  <si>
    <t xml:space="preserve">022094739069245198082</t>
  </si>
  <si>
    <t xml:space="preserve">022095521576856833073</t>
  </si>
  <si>
    <t xml:space="preserve">https://www.upwork.com/freelance-jobs/apply/Operations-Automation-Analyst_~022095521576856833073/</t>
  </si>
  <si>
    <t xml:space="preserve">022087289900039170991</t>
  </si>
  <si>
    <t xml:space="preserve">021922807499516567075</t>
  </si>
  <si>
    <t xml:space="preserve">Management Consulting Freelance Jobs: Work Remote &amp; Earn Online</t>
  </si>
  <si>
    <t xml:space="preserve">https://www.upwork.com/freelance-jobs/apply/Business-Process-Optimization-Specialist_~021922807499516567075/</t>
  </si>
  <si>
    <t xml:space="preserve">022086456235576315259</t>
  </si>
  <si>
    <t xml:space="preserve">022087096857168630886</t>
  </si>
  <si>
    <t xml:space="preserve">AI Consultant / Advisory Partner — Enterprise AI Workforce</t>
  </si>
  <si>
    <t xml:space="preserve">https://www.upwork.com/freelance-jobs/apply/Consultant-Advisory-Partner-Enterprise-Workforce_~022087096857168630886/</t>
  </si>
  <si>
    <t xml:space="preserve">022077949646558470593</t>
  </si>
  <si>
    <t xml:space="preserve">U.S. Market Intelligence Analyst (GIS, SEO &amp; Competitive Research)</t>
  </si>
  <si>
    <t xml:space="preserve">https://www.upwork.com/freelance-jobs/apply/Market-Intelligence-Analyst-GIS-SEO-Competitive-Research_~022077949646558470593/</t>
  </si>
  <si>
    <t xml:space="preserve">021958252138703299866</t>
  </si>
  <si>
    <t xml:space="preserve">https://www.upwork.com/freelance-jobs/apply/Power-Expert-Needed-for-Autotask-Reporting_~021958252138703299866/</t>
  </si>
  <si>
    <t xml:space="preserve">021898915513052538915</t>
  </si>
  <si>
    <t xml:space="preserve">Lead Generation Freelance Jobs: Work Remote &amp; Earn Online</t>
  </si>
  <si>
    <t xml:space="preserve">https://www.upwork.com/freelance-jobs/apply/Skip-Tracer-Needed_~021898915513052538915/</t>
  </si>
  <si>
    <t xml:space="preserve">021922499296190408070</t>
  </si>
  <si>
    <t xml:space="preserve">https://www.upwork.com/freelance-jobs/apply/Data-Visualisation-Designer-for-Analytics-Redesign-Expert-Level_~021922499296190408070/</t>
  </si>
  <si>
    <t xml:space="preserve">022090484212508202340</t>
  </si>
  <si>
    <t xml:space="preserve">021945558147921520701</t>
  </si>
  <si>
    <t xml:space="preserve">Freelance Jobs on Upwork: Work Remote &amp; Earn Online</t>
  </si>
  <si>
    <t xml:space="preserve">https://www.upwork.com/freelance-jobs/apply/HealthCare-Data-Analyst_~021945558147921520701/</t>
  </si>
  <si>
    <t xml:space="preserve">021932017104284165319</t>
  </si>
  <si>
    <t xml:space="preserve">https://www.upwork.com/freelance-jobs/apply/Powered-Customer-Support-SaaS-MVP-Fullstack-Web-App-with-Commerce-Integrations_~021932017104284165319/</t>
  </si>
  <si>
    <t xml:space="preserve">021930250125584027410</t>
  </si>
  <si>
    <t xml:space="preserve">https://www.upwork.com/freelance-jobs/apply/Customer-Support-Email-Support_~021930250125584027410/</t>
  </si>
  <si>
    <t xml:space="preserve">021942109051894332595</t>
  </si>
  <si>
    <t xml:space="preserve">https://www.upwork.com/freelance-jobs/apply/Customer-Support-Task-Assistant-Social-Engagement-Management-Pro_~021942109051894332595/</t>
  </si>
  <si>
    <t xml:space="preserve">021943683776923273832</t>
  </si>
  <si>
    <t xml:space="preserve">https://www.upwork.com/freelance-jobs/apply/Remote-Customer-Support-Specialist-Needed_~021943683776923273832/</t>
  </si>
  <si>
    <t xml:space="preserve">021882793452843516380</t>
  </si>
  <si>
    <t xml:space="preserve">Freelance Jobs: Find Remote &amp; Online Work | Upwork</t>
  </si>
  <si>
    <t xml:space="preserve">https://www.upwork.com/freelance-jobs/apply/Expert-Data-Analysis-Dashboard-Development-for-Automating-Weekly-Reports-Excel_~021882793452843516380/</t>
  </si>
  <si>
    <t xml:space="preserve">021913474452876925574</t>
  </si>
  <si>
    <t xml:space="preserve">https://www.upwork.com/freelance-jobs/apply/Data-Analysis-for-Product-Order-Comparison_~021913474452876925574/</t>
  </si>
  <si>
    <t xml:space="preserve">021919749099332946182</t>
  </si>
  <si>
    <t xml:space="preserve">https://www.upwork.com/freelance-jobs/apply/Virtual-Assistant-Marketing-Support_~021919749099332946182/</t>
  </si>
  <si>
    <t xml:space="preserve">021851210326185244396</t>
  </si>
  <si>
    <t xml:space="preserve">https://www.upwork.com/freelance-jobs/apply/Data-Analyst-for-Ecommerce_~021851210326185244396/</t>
  </si>
  <si>
    <t xml:space="preserve">021866344229642992069</t>
  </si>
  <si>
    <t xml:space="preserve">https://www.upwork.com/freelance-jobs/apply/Email-and-Chat-Support-Specialist-Needed_~021866344229642992069/</t>
  </si>
  <si>
    <t xml:space="preserve">021904097171670170275</t>
  </si>
  <si>
    <t xml:space="preserve">https://www.upwork.com/freelance-jobs/apply/CS2-Website-Content-Creation_~021904097171670170275/</t>
  </si>
  <si>
    <t xml:space="preserve">022089725919748895684</t>
  </si>
  <si>
    <t xml:space="preserve">022085430536392461691</t>
  </si>
  <si>
    <t xml:space="preserve">Mô tả gần như trùng tin 90</t>
  </si>
  <si>
    <t xml:space="preserve">https://www.upwork.com/freelance-jobs/apply/Data-Analyst_~022085430536392461691/</t>
  </si>
  <si>
    <t xml:space="preserve">022095229433005198385</t>
  </si>
  <si>
    <t xml:space="preserve">022094770290370985753</t>
  </si>
  <si>
    <t xml:space="preserve">021920059122228373428</t>
  </si>
  <si>
    <t xml:space="preserve">https://www.upwork.com/freelance-jobs/apply/Python-algorithm-image-processing-developer_~021920059122228373428/</t>
  </si>
  <si>
    <t xml:space="preserve">022095037458832840996</t>
  </si>
  <si>
    <t xml:space="preserve">022089981352047756032</t>
  </si>
  <si>
    <t xml:space="preserve">Paid 40-min interview: import/export professionals on ocean freight rates</t>
  </si>
  <si>
    <t xml:space="preserve">https://www.upwork.com/freelance-jobs/apply/Paid-min-interview-import-export-professionals-ocean-freight-rates_~022089981352047756032/</t>
  </si>
  <si>
    <t xml:space="preserve">022089948289276277773</t>
  </si>
  <si>
    <t xml:space="preserve">India Supplier &amp; Freight Research Specialist – Oman/UAE</t>
  </si>
  <si>
    <t xml:space="preserve">https://www.upwork.com/freelance-jobs/apply/India-Supplier-Freight-Research-Specialist-Oman-UAE_~022089948289276277773/</t>
  </si>
  <si>
    <t xml:space="preserve">022096243638709114099</t>
  </si>
  <si>
    <t xml:space="preserve">Logistics Operations Coordinator</t>
  </si>
  <si>
    <t xml:space="preserve">https://www.upwork.com/freelance-jobs/apply/Logistics-Operations-Coordinator_~022096243638709114099/</t>
  </si>
  <si>
    <t xml:space="preserve">022090228916015026251</t>
  </si>
  <si>
    <t xml:space="preserve">Supply Chain Planners, Buyers &amp; Logistics Professionals — Build Tests for AI</t>
  </si>
  <si>
    <t xml:space="preserve">https://www.upwork.com/freelance-jobs/apply/Supply-Chain-Planners-Buyers-Logistics-Professionals-Build-Tests-for_~022090228916015026251/</t>
  </si>
  <si>
    <t xml:space="preserve">022094347975412997338</t>
  </si>
  <si>
    <t xml:space="preserve">Subject Matter Expert (Finance, Logistics, or Software) for AI Training Data</t>
  </si>
  <si>
    <t xml:space="preserve">https://www.upwork.com/freelance-jobs/apply/Subject-Matter-Expert-Finance-Logistics-Software-for-Training-Data_~022094347975412997338/</t>
  </si>
  <si>
    <t xml:space="preserve">022076732801914419066</t>
  </si>
  <si>
    <t xml:space="preserve">Content Writer (Supply Chain &amp; Logistics Technology) | 20 Hours/Week</t>
  </si>
  <si>
    <t xml:space="preserve">https://www.upwork.com/freelance-jobs/apply/Content-Writer-Supply-Chain-Logistics-Technology-Hours-Week_~022076732801914419066/</t>
  </si>
  <si>
    <t xml:space="preserve">022094696801556329119</t>
  </si>
  <si>
    <t xml:space="preserve">Government Contracts &amp; Proposal Specialist – Opportunity Research, Capture &amp; Bids</t>
  </si>
  <si>
    <t xml:space="preserve">https://www.upwork.com/freelance-jobs/apply/Government-Contracts-Proposal-Specialist-Opportunity-Research-Capture-Bids_~022094696801556329119/</t>
  </si>
  <si>
    <t xml:space="preserve">022084999394582993416</t>
  </si>
  <si>
    <t xml:space="preserve">022077357846089036023</t>
  </si>
  <si>
    <t xml:space="preserve">022090284636999426261</t>
  </si>
  <si>
    <t xml:space="preserve">Senior Manufacturing Software Technical Lead – MES, MRP, MPS &amp; APS</t>
  </si>
  <si>
    <t xml:space="preserve">https://www.upwork.com/freelance-jobs/apply/Senior-Manufacturing-Software-Technical-Lead-MES-MRP-MPS-APS_~022090284636999426261/</t>
  </si>
  <si>
    <t xml:space="preserve">022094382732894855323</t>
  </si>
  <si>
    <t xml:space="preserve">022094831177092140788</t>
  </si>
  <si>
    <t xml:space="preserve">022095778924144217613</t>
  </si>
  <si>
    <t xml:space="preserve">022087794570698319128</t>
  </si>
  <si>
    <t xml:space="preserve">Databrick/GCP Quant Engineer — Build and Hand Over a Fully End-to-End SpiderRock WebSocket &amp; Signal</t>
  </si>
  <si>
    <t xml:space="preserve">https://www.upwork.com/freelance-jobs/apply/Databrick-GCP-Quant-Engineer-Build-and-Hand-Over-Fully-End-End-SpiderRock-WebSocket-Signal_~022087794570698319128/</t>
  </si>
  <si>
    <t xml:space="preserve">022093129656080995435</t>
  </si>
  <si>
    <t xml:space="preserve">Head of Operations - Roofing Company NSW Australia</t>
  </si>
  <si>
    <t xml:space="preserve">https://www.upwork.com/freelance-jobs/apply/Head-Operations-Roofing-Company-NSW-Australia_~022093129656080995435/</t>
  </si>
  <si>
    <t xml:space="preserve">022093252614013430277</t>
  </si>
  <si>
    <t xml:space="preserve">Financial Analyst / Modeler - Dynamic Forecasting Model</t>
  </si>
  <si>
    <t xml:space="preserve">https://www.upwork.com/freelance-jobs/apply/Financial-Analyst-Modeler-Dynamic-Forecasting-Model_~022093252614013430277/</t>
  </si>
  <si>
    <t xml:space="preserve">022091253663427338880</t>
  </si>
  <si>
    <t xml:space="preserve">Financial Controller for Real Estate Company</t>
  </si>
  <si>
    <t xml:space="preserve">https://www.upwork.com/freelance-jobs/apply/Financial-Controller-for-Real-Estate-Company_~022091253663427338880/</t>
  </si>
  <si>
    <t xml:space="preserve">021927501280640468225</t>
  </si>
  <si>
    <t xml:space="preserve">Machine Capacity Planning - Production Planning Optimization</t>
  </si>
  <si>
    <t xml:space="preserve">https://www.upwork.com/freelance-jobs/apply/Machine-Capacity-Planning-Production-Planning-Optimization_~021927501280640468225/</t>
  </si>
  <si>
    <t xml:space="preserve">022097396607118948645</t>
  </si>
  <si>
    <t xml:space="preserve">022074272609586314727</t>
  </si>
  <si>
    <t xml:space="preserve">022086378255540501490</t>
  </si>
  <si>
    <t xml:space="preserve">Entry-Level Dashboard Assistant (Training Provided)</t>
  </si>
  <si>
    <t xml:space="preserve">https://www.upwork.com/freelance-jobs/apply/Entry-Level-Dashboard-Assistant-Training-Provided_~022086378255540501490/</t>
  </si>
  <si>
    <t xml:space="preserve">022095136071727987587</t>
  </si>
  <si>
    <t xml:space="preserve">Updater/Dispatcher</t>
  </si>
  <si>
    <t xml:space="preserve">https://www.upwork.com/freelance-jobs/apply/Updater-Dispatcher_~022095136071727987587/</t>
  </si>
  <si>
    <t xml:space="preserve">022086383992194939890</t>
  </si>
  <si>
    <t xml:space="preserve">RAG Chatbot + Voice Calling Agent Developer</t>
  </si>
  <si>
    <t xml:space="preserve">https://www.upwork.com/freelance-jobs/apply/RAG-Chatbot-Voice-Calling-Agent-Developer_~022086383992194939890/</t>
  </si>
  <si>
    <t xml:space="preserve">022081866755907088971</t>
  </si>
  <si>
    <t xml:space="preserve">Lucidchart / Lucidspark (Part-Time, Remote) - Solutions Architect, Process Analyst, or Agile Coach</t>
  </si>
  <si>
    <t xml:space="preserve">Nghiên cứu cách dùng Lucid/SME, không phải cải thiện vận hành cho doanh nghiệp</t>
  </si>
  <si>
    <t xml:space="preserve">https://www.upwork.com/freelance-jobs/apply/Lucidchart-Lucidspark-Part-Time-Remote-Solutions-Architect-Process-Analyst-Agile-Coach_~022081866755907088971/</t>
  </si>
  <si>
    <t xml:space="preserve">022093606494375011428</t>
  </si>
  <si>
    <t xml:space="preserve">Senior Recruiter for Europe/CEE</t>
  </si>
  <si>
    <t xml:space="preserve">https://www.upwork.com/freelance-jobs/apply/Senior-Recruiter-for-Europe-CEE_~022093606494375011428/</t>
  </si>
  <si>
    <t xml:space="preserve">022082561258771955251</t>
  </si>
  <si>
    <t xml:space="preserve">Senior Lucidchart &amp; Lucidspark Expert</t>
  </si>
  <si>
    <t xml:space="preserve">SME workflow demo/AI research, ngoài mẫu chính</t>
  </si>
  <si>
    <t xml:space="preserve">https://www.upwork.com/freelance-jobs/apply/Senior-Lucidchart-Lucidspark-Expert_~022082561258771955251/</t>
  </si>
  <si>
    <t xml:space="preserve">022095956840732155007</t>
  </si>
  <si>
    <t xml:space="preserve">022088248024162739157</t>
  </si>
  <si>
    <t xml:space="preserve">022097107337611091868</t>
  </si>
  <si>
    <t xml:space="preserve">Microsoft Fabric + Power BI Expert — Semantic Models, Direct Lake, Operational Reporting</t>
  </si>
  <si>
    <t xml:space="preserve">https://www.upwork.com/freelance-jobs/apply/Microsoft-Fabric-Power-Expert-Semantic-Models-Direct-Lake-Operational-Reporting_~022097107337611091868/</t>
  </si>
  <si>
    <t xml:space="preserve">022090405525690433335</t>
  </si>
  <si>
    <t xml:space="preserve">022086373167041933581</t>
  </si>
  <si>
    <t xml:space="preserve">022092476723976427129</t>
  </si>
  <si>
    <t xml:space="preserve">022076761060912935166</t>
  </si>
  <si>
    <t xml:space="preserve">Senior Power BI/Sage Intacct Developer</t>
  </si>
  <si>
    <t xml:space="preserve">https://www.upwork.com/freelance-jobs/apply/Senior-Power-Sage-Intacct-Developer_~022076761060912935166/</t>
  </si>
  <si>
    <t xml:space="preserve">022088757412817729367</t>
  </si>
  <si>
    <t xml:space="preserve">Power BI Developer / Business Intelligence Specialist</t>
  </si>
  <si>
    <t xml:space="preserve">https://www.upwork.com/freelance-jobs/apply/Power-Developer-Business-Intelligence-Specialist_~022088757412817729367/</t>
  </si>
  <si>
    <t xml:space="preserve">022094283284875320992</t>
  </si>
  <si>
    <t xml:space="preserve">Treasury Analyst</t>
  </si>
  <si>
    <t xml:space="preserve">https://www.upwork.com/freelance-jobs/apply/Treasury-Analyst_~022094283284875320992/</t>
  </si>
  <si>
    <t xml:space="preserve">022090719557170007847</t>
  </si>
  <si>
    <t xml:space="preserve">Operational Data &amp; Observability Engineer</t>
  </si>
  <si>
    <t xml:space="preserve">SRE/observability hạ tầng IT, ngoài phạm vi vận hành doanh nghiệp</t>
  </si>
  <si>
    <t xml:space="preserve">https://www.upwork.com/freelance-jobs/apply/Operational-Data-Observability-Engineer_~022090719557170007847/</t>
  </si>
  <si>
    <t xml:space="preserve">022094870651609548613</t>
  </si>
  <si>
    <t xml:space="preserve">Data project - end to end</t>
  </si>
  <si>
    <t xml:space="preserve">Hướng dẫn dự án portfolio Azure, không rõ nhu cầu tuyển thực tế</t>
  </si>
  <si>
    <t xml:space="preserve">https://www.upwork.com/freelance-jobs/apply/Data-project-end-end_~022094870651609548613/</t>
  </si>
  <si>
    <t xml:space="preserve">022094928115457916319</t>
  </si>
  <si>
    <t xml:space="preserve">022097416350800428094</t>
  </si>
  <si>
    <t xml:space="preserve">022095449044405205891</t>
  </si>
  <si>
    <t xml:space="preserve">Knowledgeable Dispute Analyst for a Fintech Company (US hours)</t>
  </si>
  <si>
    <t xml:space="preserve">Xử lý tranh chấp giao dịch riêng lẻ, không rõ phân tích hiệu suất/quy trình</t>
  </si>
  <si>
    <t xml:space="preserve">https://www.upwork.com/freelance-jobs/apply/Knowledgeable-Dispute-Analyst-for-Fintech-Company-hours_~022095449044405205891/</t>
  </si>
  <si>
    <t xml:space="preserve">022097005574886610262</t>
  </si>
  <si>
    <t xml:space="preserve">022094901515062710004</t>
  </si>
  <si>
    <t xml:space="preserve">Construction Financial Analyst – Job Costing &amp; Project Reporting</t>
  </si>
  <si>
    <t xml:space="preserve">Job costing/báo cáo tài chính thuần</t>
  </si>
  <si>
    <t xml:space="preserve">https://www.upwork.com/freelance-jobs/apply/Construction-Financial-Analyst-Job-Costing-Project-Reporting_~022094901515062710004/</t>
  </si>
  <si>
    <t xml:space="preserve">022096535298120752949</t>
  </si>
  <si>
    <t xml:space="preserve">Quantitative Research Methodology</t>
  </si>
  <si>
    <t xml:space="preserve">https://www.upwork.com/freelance-jobs/apply/Quantitative-Research-Methodology_~022096535298120752949/</t>
  </si>
  <si>
    <t xml:space="preserve">022096563955674897535</t>
  </si>
  <si>
    <t xml:space="preserve">AI-Powered eBay Dropshipping Expert Needed to Create a Professional Course</t>
  </si>
  <si>
    <t xml:space="preserve">https://www.upwork.com/freelance-jobs/apply/Powered-eBay-Dropshipping-Expert-Needed-Create-Professional-Course_~022096563955674897535/</t>
  </si>
  <si>
    <t xml:space="preserve">022091184005303275303</t>
  </si>
  <si>
    <t xml:space="preserve">022090838063866758842</t>
  </si>
  <si>
    <t xml:space="preserve">022084726138348310007</t>
  </si>
  <si>
    <t xml:space="preserve">Accountants &amp; Controllers — Help Build Tests for AI (Ongoing, 10,000+ Tasks)</t>
  </si>
  <si>
    <t xml:space="preserve">https://www.upwork.com/freelance-jobs/apply/Accountants-Controllers-Help-Build-Tests-for-Ongoing-000-Tasks_~022084726138348310007/</t>
  </si>
  <si>
    <t xml:space="preserve">021960802392949899629</t>
  </si>
  <si>
    <t xml:space="preserve">Create Dashboard including KPI tracking purchaser performance</t>
  </si>
  <si>
    <t xml:space="preserve">https://www.upwork.com/freelance-jobs/apply/Create-Dashboard-including-KPI-tracking-purchaser-performance_~021960802392949899629/</t>
  </si>
  <si>
    <t xml:space="preserve">022094600952579667532</t>
  </si>
  <si>
    <t xml:space="preserve">022082192224907963364</t>
  </si>
  <si>
    <t xml:space="preserve">Chinese/English speaking logistics/freight Sales</t>
  </si>
  <si>
    <t xml:space="preserve">https://www.upwork.com/freelance-jobs/apply/Chinese-English-speaking-logistics-freight-Sales_~022082192224907963364/</t>
  </si>
  <si>
    <t xml:space="preserve">022077857248363526907</t>
  </si>
  <si>
    <t xml:space="preserve">Supply Chain / Operations Manager for E-Commerce Dropshipping (Long-Term, China Preferred)</t>
  </si>
  <si>
    <t xml:space="preserve">https://www.upwork.com/freelance-jobs/apply/Supply-Chain-Operations-Manager-for-Commerce-Dropshipping-Long-Term-China-Preferred_~022077857248363526907/</t>
  </si>
  <si>
    <t xml:space="preserve">021996202490247393369</t>
  </si>
  <si>
    <t xml:space="preserve">SOP Writer + Performance Management System Specialist (EPC Industry)</t>
  </si>
  <si>
    <t xml:space="preserve">https://www.upwork.com/freelance-jobs/apply/SOP-Writer-Performance-Management-System-Specialist-EPC-Industry_~021996202490247393369/</t>
  </si>
  <si>
    <t xml:space="preserve">022096180945071743320</t>
  </si>
  <si>
    <t xml:space="preserve">022078817311508316804</t>
  </si>
  <si>
    <t xml:space="preserve">Data Analyst Needed to Calculate Quarterly Unified User Churn for a Financial Model</t>
  </si>
  <si>
    <t xml:space="preserve">https://www.upwork.com/freelance-jobs/apply/Data-Analyst-Needed-Calculate-Quarterly-Unified-User-Churn-for-Financial-Model_~022078817311508316804/</t>
  </si>
  <si>
    <t xml:space="preserve">022085743103178246201</t>
  </si>
  <si>
    <t xml:space="preserve">Excel Business Intelligence &amp; KPI Dashboard Specialist Needed</t>
  </si>
  <si>
    <t xml:space="preserve">https://www.upwork.com/freelance-jobs/apply/Excel-Business-Intelligence-KPI-Dashboard-Specialist-Needed_~022085743103178246201/</t>
  </si>
  <si>
    <t xml:space="preserve">022092764346370357637</t>
  </si>
  <si>
    <t xml:space="preserve">022094201941808455894</t>
  </si>
  <si>
    <t xml:space="preserve">021935032541762671519</t>
  </si>
  <si>
    <t xml:space="preserve">Contact Center Workforce Management Specialist</t>
  </si>
  <si>
    <t xml:space="preserve">https://www.upwork.com/freelance-jobs/apply/Contact-Center-Workforce-Management-Specialist_~021935032541762671519/</t>
  </si>
  <si>
    <t xml:space="preserve">021932836918562602032</t>
  </si>
  <si>
    <t xml:space="preserve">Data Mining Freelance Jobs: Work Remote &amp; Earn Online</t>
  </si>
  <si>
    <t xml:space="preserve">https://www.upwork.com/freelance-jobs/apply/Excel-Expert-Data-Entry-Specialist_~021932836918562602032/</t>
  </si>
  <si>
    <t xml:space="preserve">021940853883988164626</t>
  </si>
  <si>
    <t xml:space="preserve">https://www.upwork.com/freelance-jobs/apply/Virtual-Assistant-and-Customer-Service-Calls_~021940853883988164626/</t>
  </si>
  <si>
    <t xml:space="preserve">021887219457431203130</t>
  </si>
  <si>
    <t xml:space="preserve">https://www.upwork.com/freelance-jobs/apply/Client-Success-Manager-Full-Time-Remote-Timezone-per-hour_~021887219457431203130/</t>
  </si>
  <si>
    <t xml:space="preserve">021926982280477445816</t>
  </si>
  <si>
    <t xml:space="preserve">https://www.upwork.com/freelance-jobs/apply/Sales-Remote-Flexible-hours_~021926982280477445816/</t>
  </si>
  <si>
    <t xml:space="preserve">021905137928980933487</t>
  </si>
  <si>
    <t xml:space="preserve">https://www.upwork.com/freelance-jobs/apply/WhatsApp-Telegram-Channel-Manager-Content-Engagement_~021905137928980933487/</t>
  </si>
  <si>
    <t xml:space="preserve">021927240542685948457</t>
  </si>
  <si>
    <t xml:space="preserve">https://www.upwork.com/freelance-jobs/apply/Customer-Support-Chat-Rep-Email-LinkedIn-Content-Creator-Filipino_~021927240542685948457/</t>
  </si>
  <si>
    <t xml:space="preserve">021938873609933055883</t>
  </si>
  <si>
    <t xml:space="preserve">https://www.upwork.com/freelance-jobs/apply/Create-Excel-Dashboard-for-Sales-Inventory-and-Performance-Tracking_~021938873609933055883/</t>
  </si>
  <si>
    <t xml:space="preserve">022077284895719472112</t>
  </si>
  <si>
    <t xml:space="preserve">Workforce Management Platform (Web Dashboard + iOS App + Tablet Kiosk, Offline-First)</t>
  </si>
  <si>
    <t xml:space="preserve">https://www.upwork.com/freelance-jobs/apply/Workforce-Management-Platform-Web-Dashboard-iOS-App-Tablet-Kiosk-Offline-First_~022077284895719472112/</t>
  </si>
  <si>
    <t xml:space="preserve">022093622759147774166</t>
  </si>
  <si>
    <t xml:space="preserve">Build Workforce Platform — CRM, Job Board, Client &amp; Contractor Portals, Payments.</t>
  </si>
  <si>
    <t xml:space="preserve">https://www.upwork.com/freelance-jobs/apply/Build-Workforce-Platform-CRM-Job-Board-Client-Contractor-Portals-Payments_~022093622759147774166/</t>
  </si>
  <si>
    <t xml:space="preserve">022093714956258391512</t>
  </si>
  <si>
    <t xml:space="preserve">Coding, building a AI-powered workforce and business WEBSITE operations platform</t>
  </si>
  <si>
    <t xml:space="preserve">https://www.upwork.com/freelance-jobs/apply/Coding-building-powered-workforce-and-business-WEBSITE-operations-platform_~022093714956258391512/</t>
  </si>
  <si>
    <t xml:space="preserve">022096344413101614086</t>
  </si>
  <si>
    <t xml:space="preserve">Build AI-Powered Security Guard Management Platform – Fixed-Price $1,500 Max (React &amp; Python)</t>
  </si>
  <si>
    <t xml:space="preserve">https://www.upwork.com/freelance-jobs/apply/Build-Powered-Security-Guard-Management-Platform-Fixed-Price-500-Max-React-Python_~022096344413101614086/</t>
  </si>
  <si>
    <t xml:space="preserve">022072334309036870867</t>
  </si>
  <si>
    <t xml:space="preserve">Process Mapping &amp; Workflow Consultant for Internal Operations Project</t>
  </si>
  <si>
    <t xml:space="preserve">https://www.upwork.com/freelance-jobs/apply/Process-Mapping-Workflow-Consultant-for-Internal-Operations-Project_~022072334309036870867/</t>
  </si>
  <si>
    <t xml:space="preserve">022090080575680235943</t>
  </si>
  <si>
    <t xml:space="preserve">022097693868220328781</t>
  </si>
  <si>
    <t xml:space="preserve">022080759052078498557</t>
  </si>
  <si>
    <t xml:space="preserve">Operations Manager</t>
  </si>
  <si>
    <t xml:space="preserve">https://www.upwork.com/freelance-jobs/apply/Operations-Manager_~022080759052078498557/</t>
  </si>
  <si>
    <t xml:space="preserve">022070962657493364845</t>
  </si>
  <si>
    <t xml:space="preserve">Account Management and Operations: Marketing Data</t>
  </si>
  <si>
    <t xml:space="preserve">https://www.upwork.com/freelance-jobs/apply/Account-Management-and-Operations-Marketing-Data_~022070962657493364845/</t>
  </si>
  <si>
    <t xml:space="preserve">022090307865860591691</t>
  </si>
  <si>
    <t xml:space="preserve">022080597907497670647</t>
  </si>
  <si>
    <t xml:space="preserve">022089655477425192594</t>
  </si>
  <si>
    <t xml:space="preserve">UI/UX Dashboard Design for SaaS Support Platform</t>
  </si>
  <si>
    <t xml:space="preserve">https://www.upwork.com/freelance-jobs/apply/Dashboard-Design-for-SaaS-Support-Platform_~022089655477425192594/</t>
  </si>
  <si>
    <t xml:space="preserve">021955229721435823964</t>
  </si>
  <si>
    <t xml:space="preserve">Add WhatsApp Business Messaging to Existing CPaaS Dashboard</t>
  </si>
  <si>
    <t xml:space="preserve">https://www.upwork.com/freelance-jobs/apply/Add-WhatsApp-Business-Messaging-Existing-CPaaS-Dashboard_~021955229721435823964/</t>
  </si>
  <si>
    <t xml:space="preserve">021960845445890818413</t>
  </si>
  <si>
    <t xml:space="preserve">Front/Back Posting SaaS</t>
  </si>
  <si>
    <t xml:space="preserve">https://www.upwork.com/freelance-jobs/apply/Front-Back-Posting-SaaS_~021960845445890818413/</t>
  </si>
  <si>
    <t xml:space="preserve">021959591304476577288</t>
  </si>
  <si>
    <t xml:space="preserve">Senior Technical Lead — eCommerce Integrations (BASE / Middleware) + Shopify Migration | Long-term</t>
  </si>
  <si>
    <t xml:space="preserve">https://www.upwork.com/freelance-jobs/apply/Senior-Technical-Lead-eCommerce-Integrations-BASE-Middleware-Shopify-Migration-Long-term_~021959591304476577288/</t>
  </si>
  <si>
    <t xml:space="preserve">021934583997856058904</t>
  </si>
  <si>
    <t xml:space="preserve">Full-Stack Flutter Developer for Clinic Appointment &amp; Management Platform</t>
  </si>
  <si>
    <t xml:space="preserve">https://www.upwork.com/freelance-jobs/apply/Full-Stack-Flutter-Developer-for-Clinic-Appointment-Management-Platform_~021934583997856058904/?referrer_url_path=%2Ffreelance-jobs%2Fapply%2FDeveloper-for-Sports-App-Mobile-Web-Dashboards-Flutter-Nodejs-ReactJs_~021934235382220940959%2F</t>
  </si>
  <si>
    <t xml:space="preserve">022087563351461423005</t>
  </si>
  <si>
    <t xml:space="preserve">021965881518905786588</t>
  </si>
  <si>
    <t xml:space="preserve">Remote Clinical Research Coordinator (Operations - Patient visits, Data Entry, Regulatory, QC)</t>
  </si>
  <si>
    <t xml:space="preserve">https://www.upwork.com/freelance-jobs/apply/Remote-Clinical-Research-Coordinator-Operations-Patient-visits-Data-Entry-Regulatory_~021965881518905786588/</t>
  </si>
  <si>
    <t xml:space="preserve">022082699507625417693</t>
  </si>
  <si>
    <t xml:space="preserve">Charging Management Application Development</t>
  </si>
  <si>
    <t xml:space="preserve">https://www.upwork.com/freelance-jobs/apply/Charging-Management-Application-Development_~022082699507625417693/</t>
  </si>
  <si>
    <t xml:space="preserve">022094112283696904791</t>
  </si>
  <si>
    <t xml:space="preserve">022092954715187678917</t>
  </si>
  <si>
    <t xml:space="preserve">Data Engineer — Pipelines, Warehouse &amp; Integrations</t>
  </si>
  <si>
    <t xml:space="preserve">https://www.upwork.com/freelance-jobs/apply/Data-Engineer-Pipelines-Warehouse-Integrations_~022092954715187678917/</t>
  </si>
  <si>
    <t xml:space="preserve">022096319424396254335</t>
  </si>
  <si>
    <t xml:space="preserve">Data Engineer Needed for E-Commerce Data Pipelines and API Integrations</t>
  </si>
  <si>
    <t xml:space="preserve">https://www.upwork.com/freelance-jobs/apply/Data-Engineer-Needed-for-Commerce-Data-Pipelines-and-API-Integrations_~022096319424396254335/</t>
  </si>
  <si>
    <t xml:space="preserve">022070641311076954221</t>
  </si>
  <si>
    <t xml:space="preserve">Data Analyst for Pharmaceutical Sales</t>
  </si>
  <si>
    <t xml:space="preserve">Nhãn Posted 3 months ago</t>
  </si>
  <si>
    <t xml:space="preserve">https://www.upwork.com/freelance-jobs/apply/Data-Analyst-for-Pharmaceutical-Sales_~022070641311076954221/</t>
  </si>
  <si>
    <t xml:space="preserve">022096159673648145414</t>
  </si>
  <si>
    <t xml:space="preserve">Full-stack Developer - manufacturing projection planning SaaS (multi-Tenant, AI scheduling)</t>
  </si>
  <si>
    <t xml:space="preserve">https://www.upwork.com/freelance-jobs/apply/Full-stack-Developer-manufacturing-projection-planning-SaaS-multi-Tenant-scheduling_~022096159673648145414/</t>
  </si>
  <si>
    <t xml:space="preserve">022082127635636004832</t>
  </si>
  <si>
    <t xml:space="preserve">022095210897109304390</t>
  </si>
  <si>
    <t xml:space="preserve">Mobile App Developer Needed for Online Tutoring Platform</t>
  </si>
  <si>
    <t xml:space="preserve">https://www.upwork.com/freelance-jobs/apply/Mobile-App-Developer-Needed-for-Online-Tutoring-Platform_~022095210897109304390/</t>
  </si>
  <si>
    <t xml:space="preserve">021917695766143343847</t>
  </si>
  <si>
    <t xml:space="preserve">Lean &amp; Six Sigma Expert – IT and SaaS</t>
  </si>
  <si>
    <t xml:space="preserve">https://www.upwork.com/freelance-jobs/apply/Lean-Six-Sigma-Expert-and-SaaS_~021917695766143343847/</t>
  </si>
  <si>
    <t xml:space="preserve">022092850121333008269</t>
  </si>
  <si>
    <t xml:space="preserve">021929749823487989967</t>
  </si>
  <si>
    <t xml:space="preserve">🚀 Execution-Focused KPI Tracker VA – Fast, Logical &amp; Relentless | eCom Growth Team</t>
  </si>
  <si>
    <t xml:space="preserve">https://www.upwork.com/freelance-jobs/apply/Execution-Focused-KPI-Tracker-Fast-Logical-Relentless-eCom-Growth-Team_~021929749823487989967/</t>
  </si>
  <si>
    <t xml:space="preserve">021975957551583154810</t>
  </si>
  <si>
    <t xml:space="preserve">Financial Analyst / Finance Operations Specialist for U.S. Service Company</t>
  </si>
  <si>
    <t xml:space="preserve">https://www.upwork.com/freelance-jobs/apply/Financial-Analyst-Finance-Operations-Specialist-for-Service-Company_~021975957551583154810/</t>
  </si>
  <si>
    <t xml:space="preserve">022083422385130206680</t>
  </si>
  <si>
    <t xml:space="preserve">022092435840600315539</t>
  </si>
  <si>
    <t xml:space="preserve">022082073059427854304</t>
  </si>
  <si>
    <t xml:space="preserve">Operations Workflow Mapping &amp; ERP Evaluation</t>
  </si>
  <si>
    <t xml:space="preserve">https://www.upwork.com/freelance-jobs/apply/Operations-Workflow-Mapping-ERP-Evaluation_~022082073059427854304/</t>
  </si>
  <si>
    <t xml:space="preserve">022090874778977469422</t>
  </si>
  <si>
    <t xml:space="preserve">022089488368511678979</t>
  </si>
  <si>
    <t xml:space="preserve">022089484516672862039</t>
  </si>
  <si>
    <t xml:space="preserve">021985040886052994098</t>
  </si>
  <si>
    <t xml:space="preserve">Financial &amp; Business Analyst</t>
  </si>
  <si>
    <t xml:space="preserve">https://www.upwork.com/freelance-jobs/apply/Financial-Business-Analyst_~021985040886052994098/</t>
  </si>
  <si>
    <t xml:space="preserve">022090068077425414219</t>
  </si>
  <si>
    <t xml:space="preserve">022001667100202940656</t>
  </si>
  <si>
    <t xml:space="preserve">Advanced Power BI Developer with Advanced Excel, Power Query (SQL &amp; Python Skills a Plus)</t>
  </si>
  <si>
    <t xml:space="preserve">https://www.upwork.com/freelance-jobs/apply/Advanced-Power-Developer-with-Advanced-Excel-Power-Query-SQL-Python-Skills-Plus_~022001667100202940656/</t>
  </si>
  <si>
    <t xml:space="preserve">022087171589076588566</t>
  </si>
  <si>
    <t xml:space="preserve">https://www.upwork.com/freelance-jobs/apply/Data-Analyst_~022087171589076588566/</t>
  </si>
  <si>
    <t xml:space="preserve">022094858665796884493</t>
  </si>
  <si>
    <t xml:space="preserve">Marketing analytics</t>
  </si>
  <si>
    <t xml:space="preserve">https://www.upwork.com/freelance-jobs/apply/Marketing-analytics_~022094858665796884493/</t>
  </si>
  <si>
    <t xml:space="preserve">022087934071783532022</t>
  </si>
  <si>
    <t xml:space="preserve">022087905984499115933</t>
  </si>
  <si>
    <t xml:space="preserve">022091880352230706983</t>
  </si>
  <si>
    <t xml:space="preserve">022083716022315881627</t>
  </si>
  <si>
    <t xml:space="preserve">End-to-End Field Operations &amp; Harvester Management System (Mobile App + Web Portal + Invoicing)</t>
  </si>
  <si>
    <t xml:space="preserve">https://www.upwork.com/freelance-jobs/apply/End-End-Field-Operations-Harvester-Management-System-Mobile-App-Web-Portal-Invoicing_~022083716022315881627/</t>
  </si>
  <si>
    <t xml:space="preserve">022082919697038356563</t>
  </si>
  <si>
    <t xml:space="preserve">Project Manager</t>
  </si>
  <si>
    <t xml:space="preserve">https://www.upwork.com/freelance-jobs/apply/Project-Manager_~022082919697038356563/</t>
  </si>
  <si>
    <t xml:space="preserve">022095831266702642225</t>
  </si>
  <si>
    <t xml:space="preserve">022093707825182155189</t>
  </si>
  <si>
    <t xml:space="preserve">022087294539310129345</t>
  </si>
  <si>
    <t xml:space="preserve">Land Data &amp; Market Intelligence Analyst</t>
  </si>
  <si>
    <t xml:space="preserve">https://www.upwork.com/freelance-jobs/apply/Land-Data-Market-Intelligence-Analyst_~022087294539310129345/</t>
  </si>
  <si>
    <t xml:space="preserve">022092915371453341656</t>
  </si>
  <si>
    <t xml:space="preserve">Data Analyst (Full-time)</t>
  </si>
  <si>
    <t xml:space="preserve">https://www.upwork.com/freelance-jobs/apply/Data-Analyst-Full-time_~022092915371453341656/</t>
  </si>
  <si>
    <t xml:space="preserve">022094460388747886881</t>
  </si>
  <si>
    <t xml:space="preserve">022079972802264277018</t>
  </si>
  <si>
    <t xml:space="preserve">Senior Financial Analyst for SaaS Startup</t>
  </si>
  <si>
    <t xml:space="preserve">https://www.upwork.com/freelance-jobs/apply/Senior-Financial-Analyst-for-SaaS-Startup_~022079972802264277018/</t>
  </si>
  <si>
    <t xml:space="preserve">022084836243390832252</t>
  </si>
  <si>
    <t xml:space="preserve">Weekly Sales KPI Reports &amp; CRM Data Reconciliation — Monthly Retainer (Zoho, Excel/Google Sheets)</t>
  </si>
  <si>
    <t xml:space="preserve">https://www.upwork.com/freelance-jobs/apply/Weekly-Sales-KPI-Reports-CRM-Data-Reconciliation-Monthly-Retainer-Zoho-Excel-Google-Sheets_~022084836243390832252/</t>
  </si>
  <si>
    <t xml:space="preserve">022090799445997683694</t>
  </si>
  <si>
    <t xml:space="preserve">Sales Reporting &amp; Data Entry VA</t>
  </si>
  <si>
    <t xml:space="preserve">Cập nhật báo cáo theo quy trình có sẵn, không yêu cầu phân tích</t>
  </si>
  <si>
    <t xml:space="preserve">https://www.upwork.com/freelance-jobs/apply/Sales-Reporting-Data-Entry_~022090799445997683694/</t>
  </si>
  <si>
    <t xml:space="preserve">022095618786302638979</t>
  </si>
  <si>
    <t xml:space="preserve">Expediting/follow-up PO, không yêu cầu phân tích dù chức danh Data Analyst</t>
  </si>
  <si>
    <t xml:space="preserve">https://www.upwork.com/freelance-jobs/apply/Data-Analyst_~022095618786302638979/</t>
  </si>
  <si>
    <t xml:space="preserve">022091658894259738233</t>
  </si>
  <si>
    <t xml:space="preserve">022095478971260845645</t>
  </si>
  <si>
    <t xml:space="preserve">Topic-Expert Writer: Employee Time Tracking, Payroll &amp; Workforce Scheduling</t>
  </si>
  <si>
    <t xml:space="preserve">https://www.upwork.com/freelance-jobs/apply/Topic-Expert-Writer-Employee-Time-Tracking-Payroll-Workforce-Scheduling_~022095478971260845645/</t>
  </si>
  <si>
    <t xml:space="preserve">022094762245970245196</t>
  </si>
  <si>
    <t xml:space="preserve">Urgent Topic-Expert Writers: Education Recruitment and Workforce Management</t>
  </si>
  <si>
    <t xml:space="preserve">https://www.upwork.com/freelance-jobs/apply/Urgent-Topic-Expert-Writers-Education-Recruitment-and-Workforce-Management_~022094762245970245196/</t>
  </si>
  <si>
    <t xml:space="preserve">022069465592017561959</t>
  </si>
  <si>
    <t xml:space="preserve">UX &amp; Research Specialist for Scheduling + Human Capital Management System</t>
  </si>
  <si>
    <t xml:space="preserve">https://www.upwork.com/freelance-jobs/apply/Research-Specialist-for-Scheduling-Human-Capital-Management-System_~022069465592017561959/</t>
  </si>
  <si>
    <t xml:space="preserve">022096486836436082485</t>
  </si>
  <si>
    <t xml:space="preserve">022091783761405875859</t>
  </si>
  <si>
    <t xml:space="preserve">Freelance Market Research Analyst – Fintech/E-commerce Apps</t>
  </si>
  <si>
    <t xml:space="preserve">https://www.upwork.com/freelance-jobs/apply/Freelance-Market-Research-Analyst-Fintech-commerce-Apps_~022091783761405875859/</t>
  </si>
  <si>
    <t xml:space="preserve">022083567620328851514</t>
  </si>
  <si>
    <t xml:space="preserve">Business Call Evaluation Specialist (Remote – USA Only)</t>
  </si>
  <si>
    <t xml:space="preserve">https://www.upwork.com/freelance-jobs/apply/Business-Call-Evaluation-Specialist-Remote-USA-Only_~022083567620328851514/</t>
  </si>
  <si>
    <t xml:space="preserve">022080600702945334684</t>
  </si>
  <si>
    <t xml:space="preserve">Shopify Store Developers/Owners Wanted for Paid AI Agent Testing on Your Stores</t>
  </si>
  <si>
    <t xml:space="preserve">https://www.upwork.com/freelance-jobs/apply/Shopify-Store-Developers-Owners-Wanted-for-Paid-Agent-Testing-Your-Stores_~022080600702945334684/</t>
  </si>
  <si>
    <t xml:space="preserve">022095176102837643019</t>
  </si>
  <si>
    <t xml:space="preserve">Build Nexora AI Operations Hub – A Multi-Agent AI Business Operations System</t>
  </si>
  <si>
    <t xml:space="preserve">https://www.upwork.com/freelance-jobs/apply/Build-Nexora-Operations-Hub-Multi-Agent-Business-Operations-System_~022095176102837643019/</t>
  </si>
  <si>
    <t xml:space="preserve">022093063265231508587</t>
  </si>
  <si>
    <t xml:space="preserve">Business Operations Virtual Assistant | CRM and Founder Support</t>
  </si>
  <si>
    <t xml:space="preserve">https://www.upwork.com/freelance-jobs/apply/Business-Operations-Virtual-Assistant-CRM-and-Founder-Support_~022093063265231508587/</t>
  </si>
  <si>
    <t xml:space="preserve">022097077385894964570</t>
  </si>
  <si>
    <t xml:space="preserve">Executive Assistant | Business Operations and Real Estate</t>
  </si>
  <si>
    <t xml:space="preserve">https://www.upwork.com/freelance-jobs/apply/Executive-Assistant-Business-Operations-and-Real-Estate_~022097077385894964570/</t>
  </si>
  <si>
    <t xml:space="preserve">022091907850569193107</t>
  </si>
  <si>
    <t xml:space="preserve">Hiring an Executive Operations Manager (Founder Support &amp; Business Operations)</t>
  </si>
  <si>
    <t xml:space="preserve">https://www.upwork.com/freelance-jobs/apply/Hiring-Executive-Operations-Manager-Founder-Support-Business-Operations_~022091907850569193107/</t>
  </si>
  <si>
    <t xml:space="preserve">022095569631566482957</t>
  </si>
  <si>
    <t xml:space="preserve">Zoho One Business Systems Architect - CRM, Projects, Workflow &amp; Operations Setup</t>
  </si>
  <si>
    <t xml:space="preserve">https://www.upwork.com/freelance-jobs/apply/Zoho-One-Business-Systems-Architect-CRM-Projects-Workflow-Operations-Setup_~022095569631566482957/</t>
  </si>
  <si>
    <t xml:space="preserve">022096002207466629032</t>
  </si>
  <si>
    <t xml:space="preserve">Staff Accountant - Remote</t>
  </si>
  <si>
    <t xml:space="preserve">https://www.upwork.com/freelance-jobs/apply/Staff-Accountant-Remote_~022096002207466629032/</t>
  </si>
  <si>
    <t xml:space="preserve">022095104960385858601</t>
  </si>
  <si>
    <t xml:space="preserve">E-commerce Brand Manager / Growth Manager for Shopify DTC Brand</t>
  </si>
  <si>
    <t xml:space="preserve">https://www.upwork.com/freelance-jobs/apply/commerce-Brand-Manager-Growth-Manager-for-Shopify-DTC-Brand_~022095104960385858601/</t>
  </si>
  <si>
    <t xml:space="preserve">022097720111054310048</t>
  </si>
  <si>
    <t xml:space="preserve">Operations Assistant</t>
  </si>
  <si>
    <t xml:space="preserve">https://www.upwork.com/freelance-jobs/apply/Operations-Assistant_~022097720111054310048/</t>
  </si>
  <si>
    <t xml:space="preserve">022095496594343185933</t>
  </si>
  <si>
    <t xml:space="preserve">Zoho Developer for Retail Automation</t>
  </si>
  <si>
    <t xml:space="preserve">https://www.upwork.com/freelance-jobs/apply/Zoho-Developer-for-Retail-Automation_~022095496594343185933/</t>
  </si>
  <si>
    <t xml:space="preserve">021972912026619768584</t>
  </si>
  <si>
    <t xml:space="preserve">SAP B1 Query Reports and Crystal Report Implementation</t>
  </si>
  <si>
    <t xml:space="preserve">https://www.upwork.com/freelance-jobs/apply/SAP-Query-Reports-and-Crystal-Report-Implementation_~021972912026619768584/</t>
  </si>
  <si>
    <t xml:space="preserve">022097335010101667935</t>
  </si>
  <si>
    <t xml:space="preserve">Attio CRM Configuration</t>
  </si>
  <si>
    <t xml:space="preserve">https://www.upwork.com/freelance-jobs/apply/Attio-CRM-Configuration_~022097335010101667935/</t>
  </si>
  <si>
    <t xml:space="preserve">022090889362799007379</t>
  </si>
  <si>
    <t xml:space="preserve">021975630045132463342</t>
  </si>
  <si>
    <t xml:space="preserve">Software Development for Survey Data Analysis Tool</t>
  </si>
  <si>
    <t xml:space="preserve">https://www.upwork.com/freelance-jobs/apply/Software-Development-for-Survey-Data-Analysis-Tool_~021975630045132463342/</t>
  </si>
  <si>
    <t xml:space="preserve">022088726454894524931</t>
  </si>
  <si>
    <t xml:space="preserve">021960024018958987897</t>
  </si>
  <si>
    <t xml:space="preserve">https://www.upwork.com/freelance-jobs/apply/GANTT-Chart-Development-and-Maintenance-Project_~021960024018958987897/</t>
  </si>
  <si>
    <t xml:space="preserve">022094945422982414674</t>
  </si>
  <si>
    <t xml:space="preserve">Marketing Attribution, Conversion Tracking &amp; Performance Dashboard Specialist</t>
  </si>
  <si>
    <t xml:space="preserve">https://www.upwork.com/freelance-jobs/apply/Marketing-Attribution-Conversion-Tracking-Performance-Dashboard-Specialist_~022094945422982414674/</t>
  </si>
  <si>
    <t xml:space="preserve">022088117545425075936</t>
  </si>
  <si>
    <t xml:space="preserve">GoHighLevel CRM &amp; Automation Specialist — Build Scalable Client Acquisition System</t>
  </si>
  <si>
    <t xml:space="preserve">https://www.upwork.com/freelance-jobs/apply/GoHighLevel-CRM-Automation-Specialist-Build-Scalable-Client-Acquisition-System_~022088117545425075936/</t>
  </si>
  <si>
    <t xml:space="preserve">022094563408508187295</t>
  </si>
  <si>
    <t xml:space="preserve">Full-Stack Developer / Technical Partner for AI-Powered SaaS Platform</t>
  </si>
  <si>
    <t xml:space="preserve">https://www.upwork.com/freelance-jobs/apply/Full-Stack-Developer-Technical-Partner-for-Powered-SaaS-Platform_~022094563408508187295/</t>
  </si>
  <si>
    <t xml:space="preserve">022097230690631374166</t>
  </si>
  <si>
    <t xml:space="preserve">Front-End Developer— Convert AI Analytics Dashboard into Interactive Animated Web Demo -TODAY</t>
  </si>
  <si>
    <t xml:space="preserve">https://www.upwork.com/freelance-jobs/apply/Front-End-Developer-Convert-Analytics-Dashboard-into-Interactive-Animated-Web-Demo-TODAY_~022097230690631374166/</t>
  </si>
  <si>
    <t xml:space="preserve">022097808680985737534</t>
  </si>
  <si>
    <t xml:space="preserve">Senior Google Ads &amp; LinkedIn Ads Specialist for B2B Founder Lead Generation</t>
  </si>
  <si>
    <t xml:space="preserve">https://www.upwork.com/freelance-jobs/apply/Senior-Google-Ads-LinkedIn-Ads-Specialist-for-B2B-Founder-Lead-Generation_~022097808680985737534/</t>
  </si>
  <si>
    <t xml:space="preserve">022090512964788719399</t>
  </si>
  <si>
    <t xml:space="preserve">Google Ads, SEO, and Conversion Specialist</t>
  </si>
  <si>
    <t xml:space="preserve">https://www.upwork.com/freelance-jobs/apply/Google-Ads-SEO-and-Conversion-Specialist_~022090512964788719399/</t>
  </si>
  <si>
    <t xml:space="preserve">022097593142748001663</t>
  </si>
  <si>
    <t xml:space="preserve">AI Automation Engineer / AI Systems Builder for E-Commerce Brand (Long-Term Role)</t>
  </si>
  <si>
    <t xml:space="preserve">https://www.upwork.com/freelance-jobs/apply/Automation-Engineer-Systems-Builder-for-Commerce-Brand-Long-Term-Role_~022097593142748001663/</t>
  </si>
  <si>
    <t xml:space="preserve">021921918389044788946</t>
  </si>
  <si>
    <t xml:space="preserve">https://www.upwork.com/freelance-jobs/apply/Google-Sheets-Dashboard-Design-Expert-Needed_~021921918389044788946/</t>
  </si>
  <si>
    <t xml:space="preserve">021929542634114349168</t>
  </si>
  <si>
    <t xml:space="preserve">https://www.upwork.com/freelance-jobs/apply/D365-Finance-Consultant-North-America_~021929542634114349168/</t>
  </si>
  <si>
    <t xml:space="preserve">022091745272138090170</t>
  </si>
  <si>
    <t xml:space="preserve">GoHighLevel (GHL) Specialist – Full Sub-Account Architecture &amp; Workflow Setup</t>
  </si>
  <si>
    <t xml:space="preserve">https://www.upwork.com/freelance-jobs/apply/GoHighLevel-GHL-Specialist-Full-Sub-Account-Architecture-Workflow-Setup_~022091745272138090170/</t>
  </si>
  <si>
    <t xml:space="preserve">022097998980206863505</t>
  </si>
  <si>
    <t xml:space="preserve">Senior Full-Stack Technical Lead — Real-Time IoT, AI &amp; Mission-Control Platform</t>
  </si>
  <si>
    <t xml:space="preserve">https://www.upwork.com/freelance-jobs/apply/Senior-Full-Stack-Technical-Lead-Real-Time-IoT-Mission-Control-Platform_~022097998980206863505/</t>
  </si>
  <si>
    <t xml:space="preserve">022077225399988959098</t>
  </si>
  <si>
    <t xml:space="preserve">UX Workflow Designer for Shopify Plus Customer Portal and Admin System Concept</t>
  </si>
  <si>
    <t xml:space="preserve">https://www.upwork.com/freelance-jobs/apply/Workflow-Designer-for-Shopify-Plus-Customer-Portal-and-Admin-System-Concept_~022077225399988959098/</t>
  </si>
  <si>
    <t xml:space="preserve">022083717004236490810</t>
  </si>
  <si>
    <t xml:space="preserve">Build a Secure Enterprise B2B Website &amp; Client Intake Platform</t>
  </si>
  <si>
    <t xml:space="preserve">https://www.upwork.com/freelance-jobs/apply/Build-Secure-Enterprise-B2B-Website-Client-Intake-Platform_~022083717004236490810/</t>
  </si>
  <si>
    <t xml:space="preserve">022093452225665382999</t>
  </si>
  <si>
    <t xml:space="preserve">Expert Notion Architect to Build Premium B2B for STR Operators &amp; Property Managers Operating System</t>
  </si>
  <si>
    <t xml:space="preserve">https://www.upwork.com/freelance-jobs/apply/Expert-Notion-Architect-Build-Premium-B2B-for-STR-Operators-Property-Managers-Operating-System_~022093452225665382999/</t>
  </si>
  <si>
    <t xml:space="preserve">022090305369657000704</t>
  </si>
  <si>
    <t xml:space="preserve">Senior .NET 8 Full Stack Developer for Multi-Tenant Operations &amp; Workflow Management Platform</t>
  </si>
  <si>
    <t xml:space="preserve">https://www.upwork.com/freelance-jobs/apply/Senior-NET-Full-Stack-Developer-for-Multi-Tenant-Operations-Workflow-Management-Platform_~022090305369657000704/</t>
  </si>
  <si>
    <t xml:space="preserve">022092794010255049855</t>
  </si>
  <si>
    <t xml:space="preserve">Senior Computer Vision / AI Engineer — Paid Proof-of-Concept Project</t>
  </si>
  <si>
    <t xml:space="preserve">https://www.upwork.com/freelance-jobs/apply/Senior-Computer-Vision-Engineer-Paid-Proof-Concept-Project_~022092794010255049855/</t>
  </si>
  <si>
    <t xml:space="preserve">022095818972652190761</t>
  </si>
  <si>
    <t xml:space="preserve">Senior AI &amp; Backend Developer – Retell AI, n8n, AWS, APIs &amp; Asterisk/VoIP</t>
  </si>
  <si>
    <t xml:space="preserve">https://www.upwork.com/freelance-jobs/apply/Senior-Backend-Developer-Retell-n8n-AWS-APIs-Asterisk-VoIP_~022095818972652190761/</t>
  </si>
  <si>
    <t xml:space="preserve">022097000173067654486</t>
  </si>
  <si>
    <t xml:space="preserve">Evolution of a System to manage attendance of employees on Sites</t>
  </si>
  <si>
    <t xml:space="preserve">https://www.upwork.com/freelance-jobs/apply/Evolution-System-manage-attendance-employees-Sites_~022097000173067654486/</t>
  </si>
  <si>
    <t xml:space="preserve">022091487128749131450</t>
  </si>
  <si>
    <t xml:space="preserve">Front-End Developer – React / TypeScript | HR Analytics SaaS</t>
  </si>
  <si>
    <t xml:space="preserve">https://www.upwork.com/freelance-jobs/apply/Front-End-Developer-React-TypeScript-Analytics-SaaS_~022091487128749131450/</t>
  </si>
  <si>
    <t xml:space="preserve">021972905274885902995</t>
  </si>
  <si>
    <t xml:space="preserve">HR Intern for Talent Experience Team</t>
  </si>
  <si>
    <t xml:space="preserve">https://www.upwork.com/freelance-jobs/apply/Intern-for-Talent-Experience-Team_~021972905274885902995/</t>
  </si>
  <si>
    <t xml:space="preserve">022097971797917486585</t>
  </si>
  <si>
    <t xml:space="preserve">022096027786350824645</t>
  </si>
  <si>
    <t xml:space="preserve">022082974871815700996</t>
  </si>
  <si>
    <t xml:space="preserve">Business Systems and KPI Reporting Builder</t>
  </si>
  <si>
    <t xml:space="preserve">https://www.upwork.com/freelance-jobs/apply/Business-Systems-and-KPI-Reporting-Builder_~022082974871815700996/</t>
  </si>
  <si>
    <t xml:space="preserve">022096309924738998616</t>
  </si>
  <si>
    <t xml:space="preserve">Excel Data Analysis &amp; Power BI Dashboard</t>
  </si>
  <si>
    <t xml:space="preserve">https://www.upwork.com/freelance-jobs/apply/Excel-Data-Analysis-Power-Dashboard_~022096309924738998616/</t>
  </si>
  <si>
    <t xml:space="preserve">021993253842663120106</t>
  </si>
  <si>
    <t xml:space="preserve">Airtable + SOP + Google Sheets Dashboard Expert</t>
  </si>
  <si>
    <t xml:space="preserve">https://www.upwork.com/freelance-jobs/apply/Airtable-SOP-Google-Sheets-Dashboard-Expert_~021993253842663120106/</t>
  </si>
  <si>
    <t xml:space="preserve">021970623680661683569</t>
  </si>
  <si>
    <t xml:space="preserve">Strategic Purchasing &amp; Inventory Manager (Industrial Equipment, Electronics, Cameras, Computers)</t>
  </si>
  <si>
    <t xml:space="preserve">Bản crawl 11 tháng trước</t>
  </si>
  <si>
    <t xml:space="preserve">https://www.upwork.com/freelance-jobs/apply/Strategic-Purchasing-Inventory-Manager-Industrial-Equipment-Electronics-Cameras-Computers_~021970623680661683569/</t>
  </si>
  <si>
    <t xml:space="preserve">022080679675009554423</t>
  </si>
  <si>
    <t xml:space="preserve">🔥 60–90 Day Full Supply Chain Turnaround Lead</t>
  </si>
  <si>
    <t xml:space="preserve">https://www.upwork.com/freelance-jobs/apply/Day-Full-Supply-Chain-Turnaround-Lead_~022080679675009554423/</t>
  </si>
  <si>
    <t xml:space="preserve">022097036395937229741</t>
  </si>
  <si>
    <t xml:space="preserve">Ongoing Monthly Retainer for E-Commerce Supply Chain Specialist (~3–8 hrs/mo)</t>
  </si>
  <si>
    <t xml:space="preserve">https://www.upwork.com/freelance-jobs/apply/Ongoing-Monthly-Retainer-for-Commerce-Supply-Chain-Specialist-hrs_~022097036395937229741/</t>
  </si>
  <si>
    <t xml:space="preserve">022097087379157018017</t>
  </si>
  <si>
    <t xml:space="preserve">Forecasting Analyst Needed</t>
  </si>
  <si>
    <t xml:space="preserve">Forecast tài chính/gọi vốn thuần</t>
  </si>
  <si>
    <t xml:space="preserve">https://www.upwork.com/freelance-jobs/apply/Forecasting-Analyst-Needed_~022097087379157018017/</t>
  </si>
  <si>
    <t xml:space="preserve">022096100812596027736</t>
  </si>
  <si>
    <t xml:space="preserve">AI System for Labour Supply Business</t>
  </si>
  <si>
    <t xml:space="preserve">https://www.upwork.com/freelance-jobs/apply/System-for-Labour-Supply-Business_~022096100812596027736/</t>
  </si>
  <si>
    <t xml:space="preserve">022093239476370433165</t>
  </si>
  <si>
    <t xml:space="preserve">Desktop Workshop Scheduling &amp; Forecasting | .NET Developer(C/C++/WPF/WinUI)</t>
  </si>
  <si>
    <t xml:space="preserve">https://www.upwork.com/freelance-jobs/apply/Desktop-Workshop-Scheduling-Forecasting-NET-Developer-WPF-WinUI_~022093239476370433165/</t>
  </si>
  <si>
    <t xml:space="preserve">022092358433581581689</t>
  </si>
  <si>
    <t xml:space="preserve">Financial Analyst</t>
  </si>
  <si>
    <t xml:space="preserve">https://www.upwork.com/freelance-jobs/apply/Financial-Analyst_~022092358433581581689/</t>
  </si>
  <si>
    <t xml:space="preserve">022091928452064941412</t>
  </si>
  <si>
    <t xml:space="preserve">Finance &amp; Profitability Analyst: Multi-Location Businesses</t>
  </si>
  <si>
    <t xml:space="preserve">Phân tích P&amp;L/đầu tư thuần</t>
  </si>
  <si>
    <t xml:space="preserve">https://www.upwork.com/freelance-jobs/apply/Finance-Profitability-Analyst-Multi-Location-Businesses_~022091928452064941412/</t>
  </si>
  <si>
    <t xml:space="preserve">021990272248410003480</t>
  </si>
  <si>
    <t xml:space="preserve">Sales Forecast Analyst</t>
  </si>
  <si>
    <t xml:space="preserve">https://www.upwork.com/freelance-jobs/apply/Sales-Forecast-Analyst_~021990272248410003480/</t>
  </si>
  <si>
    <t xml:space="preserve">022087094301119467711</t>
  </si>
  <si>
    <t xml:space="preserve">022085342848851890367</t>
  </si>
  <si>
    <t xml:space="preserve">Business Contact Verification Assistant (USA Remote)</t>
  </si>
  <si>
    <t xml:space="preserve">https://www.upwork.com/freelance-jobs/apply/Business-Contact-Verification-Assistant-USA-Remote_~022085342848851890367/</t>
  </si>
  <si>
    <t xml:space="preserve">022088256444646457056</t>
  </si>
  <si>
    <t xml:space="preserve">Full-time Customer Support</t>
  </si>
  <si>
    <t xml:space="preserve">https://www.upwork.com/freelance-jobs/apply/Full-time-Customer-Support_~022088256444646457056/</t>
  </si>
  <si>
    <t xml:space="preserve">022097670597902846365</t>
  </si>
  <si>
    <t xml:space="preserve">Customer support</t>
  </si>
  <si>
    <t xml:space="preserve">https://www.upwork.com/freelance-jobs/apply/Customer-support_~022097670597902846365/</t>
  </si>
  <si>
    <t xml:space="preserve">022097157080587429281</t>
  </si>
  <si>
    <t xml:space="preserve">Customer Support Representative</t>
  </si>
  <si>
    <t xml:space="preserve">https://www.upwork.com/freelance-jobs/apply/Customer-Support-Representative_~022097157080587429281/</t>
  </si>
  <si>
    <t xml:space="preserve">022095116396392201805</t>
  </si>
  <si>
    <t xml:space="preserve">Customer Service &amp; Business Response Research Assistant – USA Remote</t>
  </si>
  <si>
    <t xml:space="preserve">https://www.upwork.com/freelance-jobs/apply/Customer-Service-Business-Response-Research-Assistant-USA-Remote_~022095116396392201805/</t>
  </si>
  <si>
    <t xml:space="preserve">022087216437749964993</t>
  </si>
  <si>
    <t xml:space="preserve">Customer Response Research Agent – USA Only</t>
  </si>
  <si>
    <t xml:space="preserve">https://www.upwork.com/freelance-jobs/apply/Customer-Response-Research-Agent-USA-Only_~022087216437749964993/</t>
  </si>
  <si>
    <t xml:space="preserve">022087221350542434497</t>
  </si>
  <si>
    <t xml:space="preserve">Phone-Based Business Research Assistant – USA Only</t>
  </si>
  <si>
    <t xml:space="preserve">https://www.upwork.com/freelance-jobs/apply/Phone-Based-Business-Research-Assistant-USA-Only_~022087221350542434497/</t>
  </si>
  <si>
    <t xml:space="preserve">022090966795204829824</t>
  </si>
  <si>
    <t xml:space="preserve">Customer Support Specialist</t>
  </si>
  <si>
    <t xml:space="preserve">https://www.upwork.com/freelance-jobs/apply/Customer-Support-Specialist_~022090966795204829824/</t>
  </si>
  <si>
    <t xml:space="preserve">022095552378770898626</t>
  </si>
  <si>
    <t xml:space="preserve">Business Service Availability Research Assistant – USA Remote</t>
  </si>
  <si>
    <t xml:space="preserve">https://www.upwork.com/freelance-jobs/apply/Business-Service-Availability-Research-Assistant-USA-Remote_~022095552378770898626/</t>
  </si>
  <si>
    <t xml:space="preserve">021955306972222051316</t>
  </si>
  <si>
    <t xml:space="preserve">Administrative and Customer Contacts</t>
  </si>
  <si>
    <t xml:space="preserve">https://www.upwork.com/freelance-jobs/apply/Administrative-and-Customer-Contacts_~021955306972222051316/</t>
  </si>
  <si>
    <t xml:space="preserve">022084420722486245054</t>
  </si>
  <si>
    <t xml:space="preserve">Business Contact &amp; Research Associate (Remote – USA Only)</t>
  </si>
  <si>
    <t xml:space="preserve">https://www.upwork.com/freelance-jobs/apply/Business-Contact-Research-Associate-Remote-USA-Only_~022084420722486245054/</t>
  </si>
  <si>
    <t xml:space="preserve">022087512648543764243</t>
  </si>
  <si>
    <t xml:space="preserve">022085466457942531445</t>
  </si>
  <si>
    <t xml:space="preserve">Ai consultant</t>
  </si>
  <si>
    <t xml:space="preserve">https://www.upwork.com/freelance-jobs/apply/consultant_~022085466457942531445/</t>
  </si>
  <si>
    <t xml:space="preserve">022093754619709964351</t>
  </si>
  <si>
    <t xml:space="preserve">022094493344125030146</t>
  </si>
  <si>
    <t xml:space="preserve">021974740554073627894</t>
  </si>
  <si>
    <t xml:space="preserve">Production Planner (with Advanced Microsoft Project Planning Skills)</t>
  </si>
  <si>
    <t xml:space="preserve">Bản crawl 10 tháng trước</t>
  </si>
  <si>
    <t xml:space="preserve">https://www.upwork.com/freelance-jobs/apply/Production-Planner-with-Advanced-Microsoft-Project-Planning-Skills_~021974740554073627894/</t>
  </si>
  <si>
    <t xml:space="preserve">022082137263821746468</t>
  </si>
  <si>
    <t xml:space="preserve">Manufacturing Expert for AI Training</t>
  </si>
  <si>
    <t xml:space="preserve">https://www.upwork.com/freelance-jobs/apply/Manufacturing-Expert-for-Training_~022082137263821746468/</t>
  </si>
  <si>
    <t xml:space="preserve">022084743779665417075</t>
  </si>
  <si>
    <t xml:space="preserve">Manufacturing Turnaround Consultant – Inventory &amp; Operations Assessment (Fastener Manufacturing)</t>
  </si>
  <si>
    <t xml:space="preserve">https://www.upwork.com/freelance-jobs/apply/Manufacturing-Turnaround-Consultant-Inventory-Operations-Assessment-Fastener-Manufacturing_~022084743779665417075/</t>
  </si>
  <si>
    <t xml:space="preserve">022092613516548776576</t>
  </si>
  <si>
    <t xml:space="preserve">022092887222547011428</t>
  </si>
  <si>
    <t xml:space="preserve">Mechanical Design &amp; Quality Engineer (SolidWorks, Manufacturing) – Global Sourcing</t>
  </si>
  <si>
    <t xml:space="preserve">https://www.upwork.com/freelance-jobs/apply/Mechanical-Design-Quality-Engineer-SolidWorks-Manufacturing-Global-Sourcing_~022092887222547011428/</t>
  </si>
  <si>
    <t xml:space="preserve">022096242605859196380</t>
  </si>
  <si>
    <t xml:space="preserve">Food Quality &amp; Supplier Compliance Specialist</t>
  </si>
  <si>
    <t xml:space="preserve">https://www.upwork.com/freelance-jobs/apply/Food-Quality-Supplier-Compliance-Specialist_~022096242605859196380/</t>
  </si>
  <si>
    <t xml:space="preserve">021929289951130664873</t>
  </si>
  <si>
    <t xml:space="preserve">Market Research Freelance Jobs: Work Remote &amp; Earn Online</t>
  </si>
  <si>
    <t xml:space="preserve">https://www.upwork.com/freelance-jobs/apply/Mystery-Shopper-required-for-short-store-service-check-Miami-Beach-USA_~021929289951130664873/</t>
  </si>
  <si>
    <t xml:space="preserve">021955020292788561538</t>
  </si>
  <si>
    <t xml:space="preserve">Machine Learning Freelance Jobs: Work Remote &amp; Earn Online</t>
  </si>
  <si>
    <t xml:space="preserve">https://www.upwork.com/freelance-jobs/apply/Build-Offline-Tool-for-Dictation-Document-Processing_~021955020292788561538/</t>
  </si>
  <si>
    <t xml:space="preserve">022092931175490250637</t>
  </si>
  <si>
    <t xml:space="preserve">022090707579383387492</t>
  </si>
  <si>
    <t xml:space="preserve">022093361765958788459</t>
  </si>
  <si>
    <t xml:space="preserve">021919038207540113128</t>
  </si>
  <si>
    <t xml:space="preserve">https://www.upwork.com/freelance-jobs/apply/Business-Process-Documentation-for-ERP-Implementation_~021919038207540113128/</t>
  </si>
  <si>
    <t xml:space="preserve">021945803656742077510</t>
  </si>
  <si>
    <t xml:space="preserve">https://www.upwork.com/freelance-jobs/apply/Senior-Business-Consultant_~021945803656742077510/</t>
  </si>
  <si>
    <t xml:space="preserve">021899626320124899653</t>
  </si>
  <si>
    <t xml:space="preserve">https://www.upwork.com/freelance-jobs/apply/Healthcare-Consultant-for-Hospitals-and-Health-Industry_~021899626320124899653/</t>
  </si>
  <si>
    <t xml:space="preserve">021927801861840382434</t>
  </si>
  <si>
    <t xml:space="preserve">https://www.upwork.com/freelance-jobs/apply/Consultant-Needed-for-Rehabilitation-Healthcare-Strategy-and-Implementation_~021927801861840382434/</t>
  </si>
  <si>
    <t xml:space="preserve">022090518125514886951</t>
  </si>
  <si>
    <t xml:space="preserve">021933830634675736088</t>
  </si>
  <si>
    <t xml:space="preserve">PostHog Dashboard Setup and Analytics Tracking Expert</t>
  </si>
  <si>
    <t xml:space="preserve">https://www.upwork.com/freelance-jobs/apply/PostHog-Dashboard-Setup-and-Analytics-Tracking-Expert_~021933830634675736088/</t>
  </si>
  <si>
    <t xml:space="preserve">022097492276682832958</t>
  </si>
  <si>
    <t xml:space="preserve">022084589766360209406</t>
  </si>
  <si>
    <t xml:space="preserve">Sensor Tower data pull — app download &amp; revenue estimates (one-time, quick)</t>
  </si>
  <si>
    <t xml:space="preserve">https://www.upwork.com/freelance-jobs/apply/Sensor-Tower-data-pull-app-download-revenue-estimates-one-time-quick_~022084589766360209406/</t>
  </si>
  <si>
    <t xml:space="preserve">022087560339754423085</t>
  </si>
  <si>
    <t xml:space="preserve">021981069755625640050</t>
  </si>
  <si>
    <t xml:space="preserve">Google Analytics 4 (GA4) Expert for App &amp; Web Tracking</t>
  </si>
  <si>
    <t xml:space="preserve">https://www.upwork.com/freelance-jobs/apply/Google-Analytics-GA4-Expert-for-App-Web-Tracking_~021981069755625640050/</t>
  </si>
  <si>
    <t xml:space="preserve">022090219499919944496</t>
  </si>
  <si>
    <t xml:space="preserve">022065456971074871438</t>
  </si>
  <si>
    <t xml:space="preserve">Founding Head of Growth Needed for AI Fintech / FX Subscription SaaS Strategy, Acquisition,</t>
  </si>
  <si>
    <t xml:space="preserve">https://www.upwork.com/freelance-jobs/apply/Founding-Head-Growth-Needed-for-Fintech-Subscription-SaaS-Strategy-Acquisition_~022065456971074871438/</t>
  </si>
  <si>
    <t xml:space="preserve">022095423198728142413</t>
  </si>
  <si>
    <t xml:space="preserve">022084811195636489852</t>
  </si>
  <si>
    <t xml:space="preserve">Influencer Team Manager &amp; Growth Strategist - Tiktok</t>
  </si>
  <si>
    <t xml:space="preserve">https://www.upwork.com/freelance-jobs/apply/Influencer-Team-Manager-Growth-Strategist-Tiktok_~022084811195636489852/</t>
  </si>
  <si>
    <t xml:space="preserve">021974501615307971830</t>
  </si>
  <si>
    <t xml:space="preserve">SOW: Funnel Tracking &amp; Automation Lead (1-Month Contract → PM Path)</t>
  </si>
  <si>
    <t xml:space="preserve">https://www.upwork.com/freelance-jobs/apply/SOW-Funnel-Tracking-Automation-Lead-Month-Contract-Path_~021974501615307971830/</t>
  </si>
  <si>
    <t xml:space="preserve">Mã FP&amp;A</t>
  </si>
  <si>
    <t xml:space="preserve">J001</t>
  </si>
  <si>
    <t xml:space="preserve">J002</t>
  </si>
  <si>
    <t xml:space="preserve">https://www.upwork.com/freelance-jobs/apply/Financial-Analyst_~022090395739137192210/</t>
  </si>
  <si>
    <t xml:space="preserve">J003</t>
  </si>
  <si>
    <t xml:space="preserve">https://www.upwork.com/freelance-jobs/apply/Financial-Model-Expert-Needed-Build-Year-Business-Pro-Forma_~022093210642883770005/</t>
  </si>
  <si>
    <t xml:space="preserve">J004</t>
  </si>
  <si>
    <t xml:space="preserve">J005</t>
  </si>
  <si>
    <t xml:space="preserve">https://www.upwork.com/freelance-jobs/apply/Capital-Readiness-Research-Analyst_~022077276176284659966/</t>
  </si>
  <si>
    <t xml:space="preserve">J006</t>
  </si>
  <si>
    <t xml:space="preserve">https://www.upwork.com/freelance-jobs/apply/Financial-Operations-Manager-QuickBooks-Cash-Flow-Job-Costing-Financial-Systems_~022097749689642562707/</t>
  </si>
  <si>
    <t xml:space="preserve">J007</t>
  </si>
  <si>
    <t xml:space="preserve">https://www.upwork.com/freelance-jobs/apply/Financial-Model-Expert-for-Startup_~022088171782669149612/</t>
  </si>
  <si>
    <t xml:space="preserve">J008</t>
  </si>
  <si>
    <t xml:space="preserve">https://www.upwork.com/freelance-jobs/apply/Fractional-Consultant_~022090387216374378770/</t>
  </si>
  <si>
    <t xml:space="preserve">J009</t>
  </si>
  <si>
    <t xml:space="preserve">https://www.upwork.com/freelance-jobs/apply/Expert-Fractional-Financial-Planning-Analysis-Consultant_~022086820381820252429/</t>
  </si>
  <si>
    <t xml:space="preserve">J010</t>
  </si>
  <si>
    <t xml:space="preserve">https://www.upwork.com/freelance-jobs/apply/Year-Financial-Model-Projections-for-Pre-Seed-Startup-Pitch-Deck_~022095641955806897931/</t>
  </si>
  <si>
    <t xml:space="preserve">J011</t>
  </si>
  <si>
    <t xml:space="preserve">https://www.upwork.com/freelance-jobs/apply/Fractional-CFO-Consultant-Day-Project-Ongoing-Opportunity_~022094773295855064345/</t>
  </si>
  <si>
    <t xml:space="preserve">J012</t>
  </si>
  <si>
    <t xml:space="preserve">https://www.upwork.com/freelance-jobs/apply/Financial-Modeler-Climate-Tech-Commercial-Real-Estate-SaaS_~022089779308603222900/</t>
  </si>
  <si>
    <t xml:space="preserve">J013</t>
  </si>
  <si>
    <t xml:space="preserve">https://www.upwork.com/freelance-jobs/apply/Controller_~022097823282375535437/</t>
  </si>
  <si>
    <t xml:space="preserve">J014</t>
  </si>
  <si>
    <t xml:space="preserve">https://www.upwork.com/freelance-jobs/apply/Fractional-Finance-Analyst_~022086814329648777273/</t>
  </si>
  <si>
    <t xml:space="preserve">J015</t>
  </si>
  <si>
    <t xml:space="preserve">J016</t>
  </si>
  <si>
    <t xml:space="preserve">https://www.upwork.com/freelance-jobs/apply/Accounting-Manager_~022086955740880706933/</t>
  </si>
  <si>
    <t xml:space="preserve">J017</t>
  </si>
  <si>
    <t xml:space="preserve">https://www.upwork.com/freelance-jobs/apply/Financial-Modelling-Capital-Raising-Fractional-Finance-Department_~022097663375676262813/</t>
  </si>
  <si>
    <t xml:space="preserve">J018</t>
  </si>
  <si>
    <t xml:space="preserve">https://www.upwork.com/freelance-jobs/apply/Financial-Controller-Head-Finance-Hands-Long-Term_~022084320476272823531/</t>
  </si>
  <si>
    <t xml:space="preserve">J019</t>
  </si>
  <si>
    <t xml:space="preserve">https://www.upwork.com/freelance-jobs/apply/Small-Business-Profitability-Analyst-for-Florist_~022096713030091662342/</t>
  </si>
  <si>
    <t xml:space="preserve">J020</t>
  </si>
  <si>
    <t xml:space="preserve">https://www.upwork.com/freelance-jobs/apply/Bookkeeper-Management-Accountant-Xero-Financial-Analysis_~022092365211058509459/</t>
  </si>
  <si>
    <t xml:space="preserve">J021</t>
  </si>
  <si>
    <t xml:space="preserve">J022</t>
  </si>
  <si>
    <t xml:space="preserve">https://www.upwork.com/freelance-jobs/apply/DFC-Real-Estate-Excel-Model_~022090836346226022035/</t>
  </si>
  <si>
    <t xml:space="preserve">J023</t>
  </si>
  <si>
    <t xml:space="preserve">https://www.upwork.com/freelance-jobs/apply/Financial-analyst-Modular_~022094230237598213220/</t>
  </si>
  <si>
    <t xml:space="preserve">J024</t>
  </si>
  <si>
    <t xml:space="preserve">https://www.upwork.com/freelance-jobs/apply/Excel-Real-Estate_~022096052887551333619/</t>
  </si>
  <si>
    <t xml:space="preserve">J025</t>
  </si>
  <si>
    <t xml:space="preserve">https://www.upwork.com/freelance-jobs/apply/Financial-Modeler-10M-Sports-Facility-Real-Estate-Development-Operating-Business-Model_~022094475317115490050/</t>
  </si>
  <si>
    <t xml:space="preserve">J026</t>
  </si>
  <si>
    <t xml:space="preserve">https://www.upwork.com/freelance-jobs/apply/Pitch-Deck-Financial-Model-Business-Plan-Expert-Needed-for-Real-Estate-Client_~022097392257396782463/</t>
  </si>
  <si>
    <t xml:space="preserve">J027</t>
  </si>
  <si>
    <t xml:space="preserve">https://www.upwork.com/freelance-jobs/apply/Real-Estate-Development-Financial-Modeler-Residential-Development-Investor-Underwriting_~022093318115475264619/</t>
  </si>
  <si>
    <t xml:space="preserve">J028</t>
  </si>
  <si>
    <t xml:space="preserve">https://www.upwork.com/freelance-jobs/apply/Excel-Financial-Model-Audit-Enhancement-Real-Estate-Development_~022094985405745334085/</t>
  </si>
  <si>
    <t xml:space="preserve">J029</t>
  </si>
  <si>
    <t xml:space="preserve">https://www.upwork.com/freelance-jobs/apply/Financial-Controller_~022095588868601037894/</t>
  </si>
  <si>
    <t xml:space="preserve">J030</t>
  </si>
  <si>
    <t xml:space="preserve">https://www.upwork.com/freelance-jobs/apply/Fractional-CFO-Healthcare-Financial-Consultant_~022078949893214058246/</t>
  </si>
  <si>
    <t xml:space="preserve">J031</t>
  </si>
  <si>
    <t xml:space="preserve">https://www.upwork.com/freelance-jobs/apply/Real-Estate-Investment-Analysis-Hospitality-Hotel-Development_~022097264125072413189/</t>
  </si>
  <si>
    <t xml:space="preserve">J032</t>
  </si>
  <si>
    <t xml:space="preserve">https://www.upwork.com/freelance-jobs/apply/Financial-modelling-and-expert-Build-financial-model-monthly-reporting-services_~022096222386986557237/</t>
  </si>
  <si>
    <t xml:space="preserve">J033</t>
  </si>
  <si>
    <t xml:space="preserve">https://www.upwork.com/freelance-jobs/apply/Finance-Transformation-Operating-Model-Consultant_~022087432400607008798/</t>
  </si>
  <si>
    <t xml:space="preserve">J034</t>
  </si>
  <si>
    <t xml:space="preserve">https://www.upwork.com/freelance-jobs/apply/Startup-Evaluation-and-Model-Preparation_~022092582000013362553/</t>
  </si>
  <si>
    <t xml:space="preserve">J035</t>
  </si>
  <si>
    <t xml:space="preserve">https://www.upwork.com/freelance-jobs/apply/Film-finance-plan-and-business-plan_~022089466291508466577/</t>
  </si>
  <si>
    <t xml:space="preserve">J036</t>
  </si>
  <si>
    <t xml:space="preserve">https://www.upwork.com/freelance-jobs/apply/Business-Plan-Consultant-Writer_~022088371586009650830/</t>
  </si>
  <si>
    <t xml:space="preserve">J037</t>
  </si>
  <si>
    <t xml:space="preserve">https://www.upwork.com/freelance-jobs/apply/Automating-processes_~022086767212431476793/</t>
  </si>
  <si>
    <t xml:space="preserve">J038</t>
  </si>
  <si>
    <t xml:space="preserve">https://www.upwork.com/freelance-jobs/apply/Commercial-Construction-Accountant-Budget-WIP-Cash-Flow_~022093441709306557912/</t>
  </si>
  <si>
    <t xml:space="preserve">J039</t>
  </si>
  <si>
    <t xml:space="preserve">https://www.upwork.com/freelance-jobs/apply/NetSuite-Consultant-Needed-for-Government-Non-Profit-Organization_~022087699564545377855/</t>
  </si>
  <si>
    <t xml:space="preserve">J040</t>
  </si>
  <si>
    <t xml:space="preserve">https://www.upwork.com/freelance-jobs/apply/Financial-Modeling-Accounting-and-Data-Automation_~022090484825106555520/</t>
  </si>
  <si>
    <t xml:space="preserve">J041</t>
  </si>
  <si>
    <t xml:space="preserve">https://www.upwork.com/freelance-jobs/apply/Senior-Finance-Systems-Analyst_~022092341770093139300/</t>
  </si>
  <si>
    <t xml:space="preserve">J042</t>
  </si>
  <si>
    <t xml:space="preserve">https://www.upwork.com/freelance-jobs/apply/Specialist-QuickBooks-Expert_~022092590674865342138/</t>
  </si>
  <si>
    <t xml:space="preserve">J043</t>
  </si>
  <si>
    <t xml:space="preserve">https://www.upwork.com/freelance-jobs/apply/Financial-model-build-Infrastructure-like-manufacturing-precinct_~022090286974018728210/</t>
  </si>
  <si>
    <t xml:space="preserve">J044</t>
  </si>
  <si>
    <t xml:space="preserve">https://www.upwork.com/freelance-jobs/apply/Investor-grade-financial-model-for-multi-location-wellness-club-Colombia_~022095326913345994317/</t>
  </si>
  <si>
    <t xml:space="preserve">J045</t>
  </si>
  <si>
    <t xml:space="preserve">https://www.upwork.com/freelance-jobs/apply/AirDNA-PriceLabs-Expert-for-Boutique-Hotel-Revenue-Comp-Analysis_~022084772269626332019/</t>
  </si>
  <si>
    <t xml:space="preserve">J046</t>
  </si>
  <si>
    <t xml:space="preserve">J047</t>
  </si>
  <si>
    <t xml:space="preserve">https://www.upwork.com/freelance-jobs/apply/Fractional-CFO-for-Logistics-Business_~022089881168013887987/</t>
  </si>
  <si>
    <t xml:space="preserve">J048</t>
  </si>
  <si>
    <t xml:space="preserve">https://www.upwork.com/freelance-jobs/apply/Fractional-Finance-Manager_~022097219239703135462/</t>
  </si>
  <si>
    <t xml:space="preserve">J049</t>
  </si>
  <si>
    <t xml:space="preserve">https://www.upwork.com/freelance-jobs/apply/Financial-modeler_~022092700697590322587/</t>
  </si>
  <si>
    <t xml:space="preserve">J050</t>
  </si>
  <si>
    <t xml:space="preserve">https://www.upwork.com/freelance-jobs/apply/Financial-modelers-startup-CFOs-and-valuation-specialists_~022095349653840577463/</t>
  </si>
  <si>
    <t xml:space="preserve">J051</t>
  </si>
  <si>
    <t xml:space="preserve">https://www.upwork.com/freelance-jobs/apply/Financial-Modelling-Specialist-Nonprofit-Public-Sector-Scenario-Analysis_~022093978499894746784/</t>
  </si>
  <si>
    <t xml:space="preserve">J052</t>
  </si>
  <si>
    <t xml:space="preserve">https://www.upwork.com/freelance-jobs/apply/Consultant-for-Fashion-Retail-Cash-Flow-and-Store-Viability-Analysis_~022092472644303340921/</t>
  </si>
  <si>
    <t xml:space="preserve">J053</t>
  </si>
  <si>
    <t xml:space="preserve">https://www.upwork.com/freelance-jobs/apply/Remote-Fractional-Financial-Controller_~022089750955041960900/</t>
  </si>
  <si>
    <t xml:space="preserve">J054</t>
  </si>
  <si>
    <t xml:space="preserve">https://www.upwork.com/freelance-jobs/apply/Bookkeeper-Financial-Operations-Analyst_~022097057019148887457/</t>
  </si>
  <si>
    <t xml:space="preserve">J055</t>
  </si>
  <si>
    <t xml:space="preserve">https://www.upwork.com/freelance-jobs/apply/Fractional-CFO_~022082107387238499069/</t>
  </si>
  <si>
    <t xml:space="preserve">J056</t>
  </si>
  <si>
    <t xml:space="preserve">https://www.upwork.com/freelance-jobs/apply/Business-Plan-Financial-Projections-Expert-Canadian-Bank-Financing_~022089946843172778258/</t>
  </si>
  <si>
    <t xml:space="preserve">J057</t>
  </si>
  <si>
    <t xml:space="preserve">https://www.upwork.com/freelance-jobs/apply/Web3-Financial-Modeling-Tokenomics-Expert-for-Startup-Projections_~022092349217368580736/</t>
  </si>
  <si>
    <t xml:space="preserve">J058</t>
  </si>
  <si>
    <t xml:space="preserve">https://www.upwork.com/freelance-jobs/apply/Business-Plan-Creation_~022084672909789466181/</t>
  </si>
  <si>
    <t xml:space="preserve">J059</t>
  </si>
  <si>
    <t xml:space="preserve">https://www.upwork.com/freelance-jobs/apply/Fractional-CFO_~022092617629070080510/</t>
  </si>
  <si>
    <t xml:space="preserve">J060</t>
  </si>
  <si>
    <t xml:space="preserve">https://www.upwork.com/freelance-jobs/apply/Fractional-CFO_~022095147067482195014/</t>
  </si>
  <si>
    <t xml:space="preserve">J061</t>
  </si>
  <si>
    <t xml:space="preserve">https://www.upwork.com/freelance-jobs/apply/Fractional-CFO-for-Business-Growth_~022089742437451932629/</t>
  </si>
  <si>
    <t xml:space="preserve">J062</t>
  </si>
  <si>
    <t xml:space="preserve">https://www.upwork.com/freelance-jobs/apply/Fractional-CFO-for-Financial-Organization_~022087710072339293504/</t>
  </si>
  <si>
    <t xml:space="preserve">J063</t>
  </si>
  <si>
    <t xml:space="preserve">https://www.upwork.com/freelance-jobs/apply/Fractional-CFO-Controller-Needed-Take-Full-Ownership-Small-Business-Finances-Acquisitions_~022087750696187700726/</t>
  </si>
  <si>
    <t xml:space="preserve">J064</t>
  </si>
  <si>
    <t xml:space="preserve">https://www.upwork.com/freelance-jobs/apply/Fractional-CFO-Finance-Lead-for-Growing-Technology-Company_~022097608859647700923/</t>
  </si>
  <si>
    <t xml:space="preserve">J065</t>
  </si>
  <si>
    <t xml:space="preserve">https://www.upwork.com/freelance-jobs/apply/Finance-Analyst-for-Financial-Reporting_~022091585132422436499/</t>
  </si>
  <si>
    <t xml:space="preserve">J066</t>
  </si>
  <si>
    <t xml:space="preserve">https://www.upwork.com/freelance-jobs/apply/Business-Plan-and-Financial-Modeling_~022085580881508441461/</t>
  </si>
  <si>
    <t xml:space="preserve">J067</t>
  </si>
  <si>
    <t xml:space="preserve">https://www.upwork.com/freelance-jobs/apply/Part-Time-Financial-Modeling-Analyst-Startup-Marketplace-Commerce_~022084786408838499909/</t>
  </si>
  <si>
    <t xml:space="preserve">J068</t>
  </si>
  <si>
    <t xml:space="preserve">https://www.upwork.com/freelance-jobs/apply/Financial-Modeling-Corporate-Finance-Consultant_~022096065976541781813/</t>
  </si>
  <si>
    <t xml:space="preserve">J069</t>
  </si>
  <si>
    <t xml:space="preserve">https://www.upwork.com/freelance-jobs/apply/Financial-Modeling-and-Corporate-Finance-Expert_~022091856034935377703/</t>
  </si>
  <si>
    <t xml:space="preserve">J070</t>
  </si>
  <si>
    <t xml:space="preserve">https://www.upwork.com/freelance-jobs/apply/Financial-Model-for-Asset-Based-Lending_~022088339547566888590/</t>
  </si>
  <si>
    <t xml:space="preserve">J071</t>
  </si>
  <si>
    <t xml:space="preserve">https://www.upwork.com/freelance-jobs/apply/Financial-Modeling-Expert-for-Project-Finance_~022085825219375831062/</t>
  </si>
  <si>
    <t xml:space="preserve">J072</t>
  </si>
  <si>
    <t xml:space="preserve">https://www.upwork.com/freelance-jobs/apply/Head-Finance_~022090512244076363462/</t>
  </si>
  <si>
    <t xml:space="preserve">J073</t>
  </si>
  <si>
    <t xml:space="preserve">https://www.upwork.com/freelance-jobs/apply/Part-Time-Finance-Specialist-with-Accounting-Financial-Strategy-Expertise_~022092702181700483582/</t>
  </si>
  <si>
    <t xml:space="preserve">J074</t>
  </si>
  <si>
    <t xml:space="preserve">https://www.upwork.com/freelance-jobs/apply/Fractional-CFO-for-Ingredient-Supplier-Beverage-Startup_~022080245141743277952/</t>
  </si>
  <si>
    <t xml:space="preserve">J075</t>
  </si>
  <si>
    <t xml:space="preserve">https://www.upwork.com/freelance-jobs/apply/Financial-Management-Auditor_~022077613074430324346/</t>
  </si>
  <si>
    <t xml:space="preserve">J076</t>
  </si>
  <si>
    <t xml:space="preserve">https://www.upwork.com/freelance-jobs/apply/Higher-Education-Consultant_~022094485296793822453/</t>
  </si>
  <si>
    <t xml:space="preserve">J077</t>
  </si>
  <si>
    <t xml:space="preserve">https://www.upwork.com/freelance-jobs/apply/Senior-CFO-Controller-Financial-Management-Consultant_~022095713931211586435/</t>
  </si>
  <si>
    <t xml:space="preserve">J078</t>
  </si>
  <si>
    <t xml:space="preserve">https://www.upwork.com/freelance-jobs/apply/Real-Finnancial-Power-Dashboard_~022090444124789626489/</t>
  </si>
  <si>
    <t xml:space="preserve">J079</t>
  </si>
  <si>
    <t xml:space="preserve">https://www.upwork.com/freelance-jobs/apply/Financial-System-Fractional-CFO-Multi-Site-Cafe-QSR_~022084466525335492606/</t>
  </si>
  <si>
    <t xml:space="preserve">J080</t>
  </si>
  <si>
    <t xml:space="preserve">https://www.upwork.com/freelance-jobs/apply/Financial-Spreadsheet-for-Driving-Academy_~022092664071865001823/</t>
  </si>
  <si>
    <t xml:space="preserve">J081</t>
  </si>
  <si>
    <t xml:space="preserve">https://www.upwork.com/freelance-jobs/apply/Restaurant-Finance-Controller-Financial-Operations-Consultant_~022089447430719323794/</t>
  </si>
  <si>
    <t xml:space="preserve">J082</t>
  </si>
  <si>
    <t xml:space="preserve">J083</t>
  </si>
  <si>
    <t xml:space="preserve">https://www.upwork.com/freelance-jobs/apply/Financial-Controller-Manage-Finance-Accounting-Department_~022095638346976279593/</t>
  </si>
  <si>
    <t xml:space="preserve">J084</t>
  </si>
  <si>
    <t xml:space="preserve">https://www.upwork.com/freelance-jobs/apply/Restaurant-Accountant-Financial-Controller_~022094931623061751621/</t>
  </si>
  <si>
    <t xml:space="preserve">J085</t>
  </si>
  <si>
    <t xml:space="preserve">https://www.upwork.com/freelance-jobs/apply/Financial-Controller-International-commerce-Brand_~022090753525257914042/</t>
  </si>
  <si>
    <t xml:space="preserve">J086</t>
  </si>
  <si>
    <t xml:space="preserve">https://www.upwork.com/freelance-jobs/apply/Financial-Controller-for-Financial-Services_~022089844251550044690/</t>
  </si>
  <si>
    <t xml:space="preserve">J087</t>
  </si>
  <si>
    <t xml:space="preserve">https://www.upwork.com/freelance-jobs/apply/Virtual-Bookkeeper-Financial-Controller-Part-Time_~022082178229409017602/</t>
  </si>
  <si>
    <t xml:space="preserve">J088</t>
  </si>
  <si>
    <t xml:space="preserve">https://www.upwork.com/freelance-jobs/apply/Senior-Accountant-Financial-Controller-Bookkeeping-Commissions-Invoicing-Strategy_~022092632963779811172/</t>
  </si>
  <si>
    <t xml:space="preserve">J089</t>
  </si>
  <si>
    <t xml:space="preserve">J090</t>
  </si>
  <si>
    <t xml:space="preserve">https://www.upwork.com/freelance-jobs/apply/Enabled-Financial-Forecasting-and-Valuation-Modelling-Expert-for-Capital-Raise_~022097087379157018017/</t>
  </si>
  <si>
    <t xml:space="preserve">J091</t>
  </si>
  <si>
    <t xml:space="preserve">https://www.upwork.com/freelance-jobs/apply/Financial-Model-Reviewer-Check-Models-Against-Source-Documents_~022087720481744946751/</t>
  </si>
  <si>
    <t xml:space="preserve">J092</t>
  </si>
  <si>
    <t xml:space="preserve">https://www.upwork.com/freelance-jobs/apply/Fractional-CFO-CPA-Strategist-Home-Services-Market_~022092799853977752987/</t>
  </si>
  <si>
    <t xml:space="preserve">J093</t>
  </si>
  <si>
    <t xml:space="preserve">https://www.upwork.com/freelance-jobs/apply/Finance-Manager_~022089742361451494946/</t>
  </si>
  <si>
    <t xml:space="preserve">J094</t>
  </si>
  <si>
    <t xml:space="preserve">https://www.upwork.com/freelance-jobs/apply/Finance-Manager-Profitability-Business-Analysis_~022091809724477228409/</t>
  </si>
  <si>
    <t xml:space="preserve">J095</t>
  </si>
  <si>
    <t xml:space="preserve">https://www.upwork.com/freelance-jobs/apply/Finance-Manager-Web3-Digital-Assets_~022095500004568153794/</t>
  </si>
  <si>
    <t xml:space="preserve">J096</t>
  </si>
  <si>
    <t xml:space="preserve">https://www.upwork.com/freelance-jobs/apply/Management-Accountant-Finance-Manager_~022092821306048141156/</t>
  </si>
  <si>
    <t xml:space="preserve">J097</t>
  </si>
  <si>
    <t xml:space="preserve">https://www.upwork.com/freelance-jobs/apply/Finance-Manager-Business-Valuation-Financial-Operations-Specialist_~022083328516058749260/</t>
  </si>
  <si>
    <t xml:space="preserve">J098</t>
  </si>
  <si>
    <t xml:space="preserve">https://www.upwork.com/freelance-jobs/apply/Fractional-Controller-Professional-Construction_~022088076274025964972/</t>
  </si>
  <si>
    <t xml:space="preserve">J099</t>
  </si>
  <si>
    <t xml:space="preserve">https://www.upwork.com/freelance-jobs/apply/Power-Sales-Purchasing-Dashboard-Developer_~022093428072371534423/</t>
  </si>
  <si>
    <t xml:space="preserve">J100</t>
  </si>
  <si>
    <t xml:space="preserve">https://www.upwork.com/freelance-jobs/apply/Finance-Operations-Freelancer-Commerce-Cash-Flow_~022097360481165129087/</t>
  </si>
  <si>
    <t xml:space="preserve">FP&amp;A /100</t>
  </si>
  <si>
    <t xml:space="preserve">Operations /100</t>
  </si>
  <si>
    <t xml:space="preserve">Giới hạn</t>
  </si>
  <si>
    <t xml:space="preserve">Mẫu có chủ đích; khác cấu trúc; không phải chênh lệch thị trường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</si>
</sst>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General"/>
    <numFmt numFmtId="166" formatCode="0.0%"/>
    <numFmt numFmtId="167" formatCode="\$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mbria"/>
      <family val="0"/>
      <charset val="1"/>
    </font>
    <font>
      <sz val="11"/>
      <color rgb="FF172B4D"/>
      <name val="Calibri"/>
      <family val="0"/>
      <charset val="1"/>
    </font>
    <font>
      <sz val="10"/>
      <name val="Arial"/>
      <family val="2"/>
    </font>
    <font>
      <sz val="11"/>
      <color rgb="FF008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17365D"/>
        <bgColor rgb="FF172B4D"/>
      </patternFill>
    </fill>
    <fill>
      <patternFill patternType="solid">
        <fgColor rgb="FFFFF2CC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 patternType="solid">
          <fgColor rgb="FF17365D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172B4D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2CC"/>
          <bgColor rgb="FF000000"/>
        </patternFill>
      </fill>
    </dxf>
    <dxf>
      <fill>
        <patternFill patternType="solid">
          <fgColor rgb="FF008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65D"/>
      <rgbColor rgb="FF339966"/>
      <rgbColor rgb="FF003300"/>
      <rgbColor rgb="FF333300"/>
      <rgbColor rgb="FF993300"/>
      <rgbColor rgb="FF993366"/>
      <rgbColor rgb="FF333399"/>
      <rgbColor rgb="FF172B4D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hyperlink" Target="https://www.upwork.com/freelance-jobs/apply/Data-Analyst-FMCG-Distribution-Sales-Inventory-Pricing-Analytics_~022085795789118441529/" TargetMode="External"/><Relationship Id="rId3" Type="http://schemas.openxmlformats.org/officeDocument/2006/relationships/hyperlink" Target="https://www.upwork.com/freelance-jobs/apply/Ecommerce-Trade-Merchandising-Analyst-Weekly-Trading-Margin-Inventory_~022094706328264098081/" TargetMode="External"/><Relationship Id="rId4" Type="http://schemas.openxmlformats.org/officeDocument/2006/relationships/hyperlink" Target="https://www.upwork.com/freelance-jobs/apply/Excel-Project-Tracking-System-Automated-KPI-Dashboard-Development_~022093333313503782029/" TargetMode="External"/><Relationship Id="rId5" Type="http://schemas.openxmlformats.org/officeDocument/2006/relationships/hyperlink" Target="https://www.upwork.com/freelance-jobs/apply/Procurement-Analyst_~022095555185999166505/" TargetMode="External"/><Relationship Id="rId6" Type="http://schemas.openxmlformats.org/officeDocument/2006/relationships/hyperlink" Target="https://www.upwork.com/freelance-jobs/apply/Search-Operations-Analyst_~022090483971100282663/" TargetMode="External"/><Relationship Id="rId7" Type="http://schemas.openxmlformats.org/officeDocument/2006/relationships/hyperlink" Target="https://www.upwork.com/freelance-jobs/apply/Operations-Analyst-for-Consulting-Practice_~022089804511546111831/" TargetMode="External"/><Relationship Id="rId8" Type="http://schemas.openxmlformats.org/officeDocument/2006/relationships/hyperlink" Target="https://www.upwork.com/freelance-jobs/apply/Part-Time-Data-Operations-Analyst-Excel-SQL-Ongoing-Not-Role_~022089702523994831363/" TargetMode="External"/><Relationship Id="rId9" Type="http://schemas.openxmlformats.org/officeDocument/2006/relationships/hyperlink" Target="https://www.upwork.com/freelance-jobs/apply/Business-Operations-Analyst_~022092646147712378719/" TargetMode="External"/><Relationship Id="rId10" Type="http://schemas.openxmlformats.org/officeDocument/2006/relationships/hyperlink" Target="https://www.upwork.com/freelance-jobs/apply/Operations-Process-Analyst_~022093341598777406592/" TargetMode="External"/><Relationship Id="rId11" Type="http://schemas.openxmlformats.org/officeDocument/2006/relationships/hyperlink" Target="https://www.upwork.com/freelance-jobs/apply/Payment-Operations-Analyst_~022092330863491974126/" TargetMode="External"/><Relationship Id="rId12" Type="http://schemas.openxmlformats.org/officeDocument/2006/relationships/hyperlink" Target="https://www.upwork.com/freelance-jobs/apply/Senior-Data-Analyst-Data-Operations_~022086777267672305855/" TargetMode="External"/><Relationship Id="rId13" Type="http://schemas.openxmlformats.org/officeDocument/2006/relationships/hyperlink" Target="https://www.upwork.com/freelance-jobs/apply/Business-Statistics-Consultant-Tutor-Data-Analyst-Real-Business-Case-Study_~022093149251871575489/" TargetMode="External"/><Relationship Id="rId14" Type="http://schemas.openxmlformats.org/officeDocument/2006/relationships/hyperlink" Target="https://www.upwork.com/freelance-jobs/apply/Data-Analyst_~022094377388048518914/" TargetMode="External"/><Relationship Id="rId15" Type="http://schemas.openxmlformats.org/officeDocument/2006/relationships/hyperlink" Target="https://www.upwork.com/freelance-jobs/apply/Pharma-Data-Analyst-for-OEE-and-Validation_~022092872116439244760/" TargetMode="External"/><Relationship Id="rId16" Type="http://schemas.openxmlformats.org/officeDocument/2006/relationships/hyperlink" Target="https://www.upwork.com/freelance-jobs/apply/Data-Analyst-Remote-UTC-UTC_~022096947624213923046/" TargetMode="External"/><Relationship Id="rId17" Type="http://schemas.openxmlformats.org/officeDocument/2006/relationships/hyperlink" Target="https://www.upwork.com/freelance-jobs/apply/Supply-Chain_~022095892312857641969/" TargetMode="External"/><Relationship Id="rId18" Type="http://schemas.openxmlformats.org/officeDocument/2006/relationships/hyperlink" Target="https://www.upwork.com/freelance-jobs/apply/Supply-Chain-Analyst-with-Python-and-Skills_~022093270000187870657/" TargetMode="External"/><Relationship Id="rId19" Type="http://schemas.openxmlformats.org/officeDocument/2006/relationships/hyperlink" Target="https://www.upwork.com/freelance-jobs/apply/Demand-Supply-Analyst_~022093067045081080973/" TargetMode="External"/><Relationship Id="rId20" Type="http://schemas.openxmlformats.org/officeDocument/2006/relationships/hyperlink" Target="https://www.upwork.com/freelance-jobs/apply/Shopify-Analyst-and-Excel-Expert_~022097310933198678111/" TargetMode="External"/><Relationship Id="rId21" Type="http://schemas.openxmlformats.org/officeDocument/2006/relationships/hyperlink" Target="https://www.upwork.com/freelance-jobs/apply/Inventory-Planner-Forecaster_~022087589004408962309/" TargetMode="External"/><Relationship Id="rId22" Type="http://schemas.openxmlformats.org/officeDocument/2006/relationships/hyperlink" Target="https://www.upwork.com/freelance-jobs/apply/Inventory-Forecast-Specialist_~022090050346964435712/" TargetMode="External"/><Relationship Id="rId23" Type="http://schemas.openxmlformats.org/officeDocument/2006/relationships/hyperlink" Target="https://www.upwork.com/freelance-jobs/apply/Sellerboard-Inventory-Forecasting-Specialist_~022077393326464076380/" TargetMode="External"/><Relationship Id="rId24" Type="http://schemas.openxmlformats.org/officeDocument/2006/relationships/hyperlink" Target="https://www.upwork.com/freelance-jobs/apply/Inventory-and-Demand-Planner_~022097755332877268115/" TargetMode="External"/><Relationship Id="rId25" Type="http://schemas.openxmlformats.org/officeDocument/2006/relationships/hyperlink" Target="https://www.upwork.com/freelance-jobs/apply/Inventory-and-fulfillment_~022080491790499674002/" TargetMode="External"/><Relationship Id="rId26" Type="http://schemas.openxmlformats.org/officeDocument/2006/relationships/hyperlink" Target="https://www.upwork.com/freelance-jobs/apply/Inventory-Management-Specialist-with-Prediko_~022080503762275612845/" TargetMode="External"/><Relationship Id="rId27" Type="http://schemas.openxmlformats.org/officeDocument/2006/relationships/hyperlink" Target="https://www.upwork.com/freelance-jobs/apply/Procurement-and-Inventory-Management-Specialist_~022074606322817328176/" TargetMode="External"/><Relationship Id="rId28" Type="http://schemas.openxmlformats.org/officeDocument/2006/relationships/hyperlink" Target="https://www.upwork.com/freelance-jobs/apply/Google-Data-Studio-Specialist-Build-Interactive-Sales-Dashboards-from-Google-Sheets_~022090577289481192430/" TargetMode="External"/><Relationship Id="rId29" Type="http://schemas.openxmlformats.org/officeDocument/2006/relationships/hyperlink" Target="https://www.upwork.com/freelance-jobs/apply/Senior-Dashboard-Developer-Systems-Integration-Expert-Connect-Business-Platforms_~022085430827200335227/" TargetMode="External"/><Relationship Id="rId30" Type="http://schemas.openxmlformats.org/officeDocument/2006/relationships/hyperlink" Target="https://www.upwork.com/freelance-jobs/apply/Internal-Auditor-Check-Our-Process-Rules-and-the-That-Enforces-Them_~022095490771703981835/" TargetMode="External"/><Relationship Id="rId31" Type="http://schemas.openxmlformats.org/officeDocument/2006/relationships/hyperlink" Target="https://www.upwork.com/freelance-jobs/apply/Business-and-Operations-Ongoing-Support_~022089119782698153815/" TargetMode="External"/><Relationship Id="rId32" Type="http://schemas.openxmlformats.org/officeDocument/2006/relationships/hyperlink" Target="https://www.upwork.com/freelance-jobs/apply/Healthcare-Operations-Consultant-Utilization-Management-Infrastructure-Process-Improvement_~022095834231233472267/" TargetMode="External"/><Relationship Id="rId33" Type="http://schemas.openxmlformats.org/officeDocument/2006/relationships/hyperlink" Target="https://www.upwork.com/freelance-jobs/apply/Business-Systems-SOP-Consultant_~022086899162310720498/" TargetMode="External"/><Relationship Id="rId34" Type="http://schemas.openxmlformats.org/officeDocument/2006/relationships/hyperlink" Target="https://www.upwork.com/freelance-jobs/apply/Part-Time-PhD-Researcher-for-SaaS-Benchmarking_~022094739069245198082/" TargetMode="External"/><Relationship Id="rId35" Type="http://schemas.openxmlformats.org/officeDocument/2006/relationships/hyperlink" Target="https://www.upwork.com/freelance-jobs/apply/Business-Systems-Automation-Consultant_~022087289900039170991/" TargetMode="External"/><Relationship Id="rId36" Type="http://schemas.openxmlformats.org/officeDocument/2006/relationships/hyperlink" Target="https://www.upwork.com/freelance-jobs/apply/Power-Workforce-Analyst_~022086456235576315259/" TargetMode="External"/><Relationship Id="rId37" Type="http://schemas.openxmlformats.org/officeDocument/2006/relationships/hyperlink" Target="https://www.upwork.com/freelance-jobs/apply/Customer-Support-Expert-Intelligence-VoC-Quality-Operations-Expert-for-Native-Platform_~022090484212508202340/" TargetMode="External"/><Relationship Id="rId38" Type="http://schemas.openxmlformats.org/officeDocument/2006/relationships/hyperlink" Target="https://www.upwork.com/freelance-jobs/apply/Data-Analyst_~022089725919748895684/" TargetMode="External"/><Relationship Id="rId39" Type="http://schemas.openxmlformats.org/officeDocument/2006/relationships/hyperlink" Target="https://www.upwork.com/freelance-jobs/apply/Microsoft-Power-Developer-Analyst-Financial-Operations-Dashboards_~022095229433005198385/" TargetMode="External"/><Relationship Id="rId40" Type="http://schemas.openxmlformats.org/officeDocument/2006/relationships/hyperlink" Target="https://www.upwork.com/freelance-jobs/apply/Senior-Data-Analyst-Analyst-Excel-Power-SQL_~022094770290370985753/" TargetMode="External"/><Relationship Id="rId41" Type="http://schemas.openxmlformats.org/officeDocument/2006/relationships/hyperlink" Target="https://www.upwork.com/freelance-jobs/apply/PowerBI-Projects-Logistics-Industry_~022095037458832840996/" TargetMode="External"/><Relationship Id="rId42" Type="http://schemas.openxmlformats.org/officeDocument/2006/relationships/hyperlink" Target="https://www.upwork.com/freelance-jobs/apply/Manufacturing-KPI-Dashboard-Consultant-Ignition-DELMIAWorks-IQMS_~022084999394582993416/" TargetMode="External"/><Relationship Id="rId43" Type="http://schemas.openxmlformats.org/officeDocument/2006/relationships/hyperlink" Target="https://www.upwork.com/freelance-jobs/apply/Functional-Consultant-MES_~022077357846089036023/" TargetMode="External"/><Relationship Id="rId44" Type="http://schemas.openxmlformats.org/officeDocument/2006/relationships/hyperlink" Target="https://www.upwork.com/freelance-jobs/apply/Grafana-Dashboard-Developer-for-Industrial-Sheet-Extrusion-Line-Industry_~022094382732894855323/" TargetMode="External"/><Relationship Id="rId45" Type="http://schemas.openxmlformats.org/officeDocument/2006/relationships/hyperlink" Target="https://www.upwork.com/freelance-jobs/apply/Senior-Power-Developer-Manufacturing-Business-Process-Expert-Claude-Code-OpenAI_~022094831177092140788/" TargetMode="External"/><Relationship Id="rId46" Type="http://schemas.openxmlformats.org/officeDocument/2006/relationships/hyperlink" Target="https://www.upwork.com/freelance-jobs/apply/Resource-capacity-planning-and-tool-setup-build-month-visual-timeline-for-crew_~022095778924144217613/" TargetMode="External"/><Relationship Id="rId47" Type="http://schemas.openxmlformats.org/officeDocument/2006/relationships/hyperlink" Target="https://www.upwork.com/freelance-jobs/apply/Senior-Project-Manager-Company-Wide-Projects-Operations_~022097396607118948645/" TargetMode="External"/><Relationship Id="rId48" Type="http://schemas.openxmlformats.org/officeDocument/2006/relationships/hyperlink" Target="https://www.upwork.com/freelance-jobs/apply/Sales-Operations-Contractor_~022074272609586314727/" TargetMode="External"/><Relationship Id="rId49" Type="http://schemas.openxmlformats.org/officeDocument/2006/relationships/hyperlink" Target="https://www.upwork.com/freelance-jobs/apply/Power-Healthcare-Operations-and-Claims-Analytics-Dashboard_~022095956840732155007/" TargetMode="External"/><Relationship Id="rId50" Type="http://schemas.openxmlformats.org/officeDocument/2006/relationships/hyperlink" Target="https://www.upwork.com/freelance-jobs/apply/Power-Dashboard-Developer-Data-Visualization-Business-Intelligence_~022088248024162739157/" TargetMode="External"/><Relationship Id="rId51" Type="http://schemas.openxmlformats.org/officeDocument/2006/relationships/hyperlink" Target="https://www.upwork.com/freelance-jobs/apply/Auto-Updating-Dashboards-Power-Tableau-from-SQL-Excel-Data_~022090405525690433335/" TargetMode="External"/><Relationship Id="rId52" Type="http://schemas.openxmlformats.org/officeDocument/2006/relationships/hyperlink" Target="https://www.upwork.com/freelance-jobs/apply/Senior-Developer_~022086373167041933581/" TargetMode="External"/><Relationship Id="rId53" Type="http://schemas.openxmlformats.org/officeDocument/2006/relationships/hyperlink" Target="https://www.upwork.com/freelance-jobs/apply/Excel-Automation-Reporting-Specialist-Macros-VBA-Power-Query_~022092476723976427129/" TargetMode="External"/><Relationship Id="rId54" Type="http://schemas.openxmlformats.org/officeDocument/2006/relationships/hyperlink" Target="https://www.upwork.com/freelance-jobs/apply/Independent-Business-Systems-Analyst-CRM-Mobile-Sales-and-Field-Service-Selection_~022094928115457916319/" TargetMode="External"/><Relationship Id="rId55" Type="http://schemas.openxmlformats.org/officeDocument/2006/relationships/hyperlink" Target="https://www.upwork.com/freelance-jobs/apply/Delivery-Platforms-Online-Sales-Manager-Deliveroo-Uber-Eats-Just-Eat-Ongoing-part-time_~022097416350800428094/" TargetMode="External"/><Relationship Id="rId56" Type="http://schemas.openxmlformats.org/officeDocument/2006/relationships/hyperlink" Target="https://www.upwork.com/freelance-jobs/apply/Business-Systems-Operations-Consultant_~022097005574886610262/" TargetMode="External"/><Relationship Id="rId57" Type="http://schemas.openxmlformats.org/officeDocument/2006/relationships/hyperlink" Target="https://www.upwork.com/freelance-jobs/apply/Looking-for-consulting-virtual-help-for-cafe-Depok-Indonesia_~022091184005303275303/" TargetMode="External"/><Relationship Id="rId58" Type="http://schemas.openxmlformats.org/officeDocument/2006/relationships/hyperlink" Target="https://www.upwork.com/freelance-jobs/apply/Experience-Data-Analyst-for-Commerce-Business-Growth_~022090838063866758842/" TargetMode="External"/><Relationship Id="rId59" Type="http://schemas.openxmlformats.org/officeDocument/2006/relationships/hyperlink" Target="https://www.upwork.com/freelance-jobs/apply/Supply-Chain-Manager-WFH-Int-End-end-Supply-Chain-Experience-required_~022094600952579667532/" TargetMode="External"/><Relationship Id="rId60" Type="http://schemas.openxmlformats.org/officeDocument/2006/relationships/hyperlink" Target="https://www.upwork.com/freelance-jobs/apply/Customer-Churn-Prediction-Revenue-Retention-Analytics_~022096180945071743320/" TargetMode="External"/><Relationship Id="rId61" Type="http://schemas.openxmlformats.org/officeDocument/2006/relationships/hyperlink" Target="https://www.upwork.com/freelance-jobs/apply/Data-Analyst-for-Churn-Modeling_~022092764346370357637/" TargetMode="External"/><Relationship Id="rId62" Type="http://schemas.openxmlformats.org/officeDocument/2006/relationships/hyperlink" Target="https://www.upwork.com/freelance-jobs/apply/Data-Analyst-Reporting-Lead-Paid-Media-Call-Center-Analytics-Insurance_~022094201941808455894/" TargetMode="External"/><Relationship Id="rId63" Type="http://schemas.openxmlformats.org/officeDocument/2006/relationships/hyperlink" Target="https://www.upwork.com/freelance-jobs/apply/Workflow-Consultant-and-Implementation-Specialist_~022090080575680235943/" TargetMode="External"/><Relationship Id="rId64" Type="http://schemas.openxmlformats.org/officeDocument/2006/relationships/hyperlink" Target="https://www.upwork.com/freelance-jobs/apply/Process-Engineer-PMP-PMI-Certified_~022097693868220328781/" TargetMode="External"/><Relationship Id="rId65" Type="http://schemas.openxmlformats.org/officeDocument/2006/relationships/hyperlink" Target="https://www.upwork.com/freelance-jobs/apply/Operations-Automation-Analyst_~022090307865860591691/" TargetMode="External"/><Relationship Id="rId66" Type="http://schemas.openxmlformats.org/officeDocument/2006/relationships/hyperlink" Target="https://www.upwork.com/freelance-jobs/apply/Lead-Business-Analyst-for-EMR-EHR_~022080597907497670647/" TargetMode="External"/><Relationship Id="rId67" Type="http://schemas.openxmlformats.org/officeDocument/2006/relationships/hyperlink" Target="https://www.upwork.com/freelance-jobs/apply/Project-Manager-Agentic-Workflows-Data-Team-Ops-dbt-BigQuery-Contract-Hire_~022087563351461423005/" TargetMode="External"/><Relationship Id="rId68" Type="http://schemas.openxmlformats.org/officeDocument/2006/relationships/hyperlink" Target="https://www.upwork.com/freelance-jobs/apply/Power-Expert-Needed-for-Dashboard-Development-Database-Management_~022094112283696904791/" TargetMode="External"/><Relationship Id="rId69" Type="http://schemas.openxmlformats.org/officeDocument/2006/relationships/hyperlink" Target="https://www.upwork.com/freelance-jobs/apply/Powered-Business-Process-Automation-Work-Optimization_~022082127635636004832/" TargetMode="External"/><Relationship Id="rId70" Type="http://schemas.openxmlformats.org/officeDocument/2006/relationships/hyperlink" Target="https://www.upwork.com/freelance-jobs/apply/Business-Operations-Reporting-Specialist_~022092850121333008269/" TargetMode="External"/><Relationship Id="rId71" Type="http://schemas.openxmlformats.org/officeDocument/2006/relationships/hyperlink" Target="https://www.upwork.com/freelance-jobs/apply/speaker-wanted-Python-Data-Science-Modeling_~022083422385130206680/" TargetMode="External"/><Relationship Id="rId72" Type="http://schemas.openxmlformats.org/officeDocument/2006/relationships/hyperlink" Target="https://www.upwork.com/freelance-jobs/apply/Power-Operations-Dashboard-Developer_~022092435840600315539/" TargetMode="External"/><Relationship Id="rId73" Type="http://schemas.openxmlformats.org/officeDocument/2006/relationships/hyperlink" Target="https://www.upwork.com/freelance-jobs/apply/RevOps-Workflow-Consultant-Workflow-Consultant-Salesforce-Clari-Tableau_~022090874778977469422/" TargetMode="External"/><Relationship Id="rId74" Type="http://schemas.openxmlformats.org/officeDocument/2006/relationships/hyperlink" Target="https://www.upwork.com/freelance-jobs/apply/Data-Analyst-SQL-Python-Power-Tableau_~022089488368511678979/" TargetMode="External"/><Relationship Id="rId75" Type="http://schemas.openxmlformats.org/officeDocument/2006/relationships/hyperlink" Target="https://www.upwork.com/freelance-jobs/apply/Fractional-Financial-Pricing-Analyst-Dashboards-Forecasting-Reporting_~022089484516672862039/" TargetMode="External"/><Relationship Id="rId76" Type="http://schemas.openxmlformats.org/officeDocument/2006/relationships/hyperlink" Target="https://www.upwork.com/freelance-jobs/apply/Power-Data-Analytics-Consultant-for-Long-Term-Engagement_~022090068077425414219/" TargetMode="External"/><Relationship Id="rId77" Type="http://schemas.openxmlformats.org/officeDocument/2006/relationships/hyperlink" Target="https://www.upwork.com/freelance-jobs/apply/Risk-Analyst_~022087934071783532022/" TargetMode="External"/><Relationship Id="rId78" Type="http://schemas.openxmlformats.org/officeDocument/2006/relationships/hyperlink" Target="https://www.upwork.com/freelance-jobs/apply/Full-Time-Dashboard-Developer-Build-Our-Multi-Store-Command-Center_~022087905984499115933/" TargetMode="External"/><Relationship Id="rId79" Type="http://schemas.openxmlformats.org/officeDocument/2006/relationships/hyperlink" Target="https://www.upwork.com/freelance-jobs/apply/RCA-agent-Insights-agents-for-Dashboards_~022091880352230706983/" TargetMode="External"/><Relationship Id="rId80" Type="http://schemas.openxmlformats.org/officeDocument/2006/relationships/hyperlink" Target="https://www.upwork.com/freelance-jobs/apply/Power-and-SQL-Analyst-for-KPI-Dashboard-and-Reporting-Stream-Improvements_~022095831266702642225/" TargetMode="External"/><Relationship Id="rId81" Type="http://schemas.openxmlformats.org/officeDocument/2006/relationships/hyperlink" Target="https://www.upwork.com/freelance-jobs/apply/Power-expert-and-Data-Analyst_~022093707825182155189/" TargetMode="External"/><Relationship Id="rId82" Type="http://schemas.openxmlformats.org/officeDocument/2006/relationships/hyperlink" Target="https://www.upwork.com/freelance-jobs/apply/DATA-ANALYST-Long-term_~022094460388747886881/" TargetMode="External"/><Relationship Id="rId83" Type="http://schemas.openxmlformats.org/officeDocument/2006/relationships/hyperlink" Target="https://www.upwork.com/freelance-jobs/apply/Workforce-Manager_~022091658894259738233/" TargetMode="External"/><Relationship Id="rId84" Type="http://schemas.openxmlformats.org/officeDocument/2006/relationships/hyperlink" Target="https://www.upwork.com/freelance-jobs/apply/Sentiment-Analysis-Customer-Feedback_~022096486836436082485/" TargetMode="External"/><Relationship Id="rId85" Type="http://schemas.openxmlformats.org/officeDocument/2006/relationships/hyperlink" Target="https://www.upwork.com/freelance-jobs/apply/Excel-Google-Sheets-Dashboards-for-Manufacturing_~022090889362799007379/" TargetMode="External"/><Relationship Id="rId86" Type="http://schemas.openxmlformats.org/officeDocument/2006/relationships/hyperlink" Target="https://www.upwork.com/freelance-jobs/apply/Data-Analyst_~022088726454894524931/" TargetMode="External"/><Relationship Id="rId87" Type="http://schemas.openxmlformats.org/officeDocument/2006/relationships/hyperlink" Target="https://www.upwork.com/freelance-jobs/apply/Power-Developer-for-Sales-Operations-Dashboards_~022097971797917486585/" TargetMode="External"/><Relationship Id="rId88" Type="http://schemas.openxmlformats.org/officeDocument/2006/relationships/hyperlink" Target="https://www.upwork.com/freelance-jobs/apply/Excel-Data-Cleaning-Power-KPI-Dashboard_~022096027786350824645/" TargetMode="External"/><Relationship Id="rId89" Type="http://schemas.openxmlformats.org/officeDocument/2006/relationships/hyperlink" Target="https://www.upwork.com/freelance-jobs/apply/Customer-Support-Team-Lead_~022087094301119467711/" TargetMode="External"/><Relationship Id="rId90" Type="http://schemas.openxmlformats.org/officeDocument/2006/relationships/hyperlink" Target="https://www.upwork.com/freelance-jobs/apply/Business-Operations-Manager-SOP-Process-Improvement_~022087512648543764243/" TargetMode="External"/><Relationship Id="rId91" Type="http://schemas.openxmlformats.org/officeDocument/2006/relationships/hyperlink" Target="https://www.upwork.com/freelance-jobs/apply/Business-Process-Automation-Consultant-Reporting-Workflow_~022093754619709964351/" TargetMode="External"/><Relationship Id="rId92" Type="http://schemas.openxmlformats.org/officeDocument/2006/relationships/hyperlink" Target="https://www.upwork.com/freelance-jobs/apply/Business-Consultant-Automation-Specialist-Analyze-and-Implement-Across-Our-Company_~022094493344125030146/" TargetMode="External"/><Relationship Id="rId93" Type="http://schemas.openxmlformats.org/officeDocument/2006/relationships/hyperlink" Target="https://www.upwork.com/freelance-jobs/apply/Manufacturing-Cost-Accountant-Needed-Product-Costing-Profitability-Model_~022092613516548776576/" TargetMode="External"/><Relationship Id="rId94" Type="http://schemas.openxmlformats.org/officeDocument/2006/relationships/hyperlink" Target="https://www.upwork.com/freelance-jobs/apply/Project-Engineer-Business-Analyst_~022092931175490250637/" TargetMode="External"/><Relationship Id="rId95" Type="http://schemas.openxmlformats.org/officeDocument/2006/relationships/hyperlink" Target="https://www.upwork.com/freelance-jobs/apply/Business-Analyst-Retail-Fashion_~022090707579383387492/" TargetMode="External"/><Relationship Id="rId96" Type="http://schemas.openxmlformats.org/officeDocument/2006/relationships/hyperlink" Target="https://www.upwork.com/freelance-jobs/apply/Epicor-Business-Analyst-Support-Triage-Project-Discovery_~022093361765958788459/" TargetMode="External"/><Relationship Id="rId97" Type="http://schemas.openxmlformats.org/officeDocument/2006/relationships/hyperlink" Target="https://www.upwork.com/freelance-jobs/apply/Retention-LTV-Analytics-Expert-Audit-Our-DTC-Data-Design-the-Insight-Layer_~022090518125514886951/" TargetMode="External"/><Relationship Id="rId98" Type="http://schemas.openxmlformats.org/officeDocument/2006/relationships/hyperlink" Target="https://www.upwork.com/freelance-jobs/apply/Senior-Data-Engineer-Postgres-PostHog-SQL-Product-Revenue-Analytics-Education-Saas_~022097492276682832958/" TargetMode="External"/><Relationship Id="rId99" Type="http://schemas.openxmlformats.org/officeDocument/2006/relationships/hyperlink" Target="https://www.upwork.com/freelance-jobs/apply/Data-Analyst-SQL-dbt-BigQuery-Reporting-Contract-Hire_~022087560339754423085/" TargetMode="External"/><Relationship Id="rId100" Type="http://schemas.openxmlformats.org/officeDocument/2006/relationships/hyperlink" Target="https://www.upwork.com/freelance-jobs/apply/SaaS-Financial-Analyst-Metrics-Driven-Growth-Partner_~022090219499919944496/" TargetMode="External"/><Relationship Id="rId101" Type="http://schemas.openxmlformats.org/officeDocument/2006/relationships/hyperlink" Target="https://www.upwork.com/freelance-jobs/apply/Mobile-Game-Data-Analyst-Firebase-Unity-Big-Query-Google-Analytics-Looker-Studio_~022095423198728142413/" TargetMode="External"/><Relationship Id="rId102" Type="http://schemas.openxmlformats.org/officeDocument/2006/relationships/drawing" Target="../drawings/drawing2.xml"/><Relationship Id="rId103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6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7.xml"/>
</Relationships>
</file>

<file path=xl/worksheets/_rels/sheet8.xml.rels><?xml version="1.0" encoding="UTF-8"?>
<Relationships xmlns="http://schemas.openxmlformats.org/package/2006/relationships"><Relationship Id="rId1" Type="http://schemas.openxmlformats.org/officeDocument/2006/relationships/drawing" Target="../drawings/drawing8.xml"/>
</Relationships>
</file>

<file path=xl/worksheets/_rels/sheet9.xml.rels><?xml version="1.0" encoding="UTF-8"?>
<Relationships xmlns="http://schemas.openxmlformats.org/package/2006/relationships"><Relationship Id="rId1" Type="http://schemas.openxmlformats.org/officeDocument/2006/relationships/drawing" Target="../drawings/drawing9.xml"/>
</Relationships>
</file>

<file path=xl/worksheets/_rels/sheet10.xml.rels><?xml version="1.0" encoding="UTF-8"?>
<Relationships xmlns="http://schemas.openxmlformats.org/package/2006/relationships"><Relationship Id="rId1" Type="http://schemas.openxmlformats.org/officeDocument/2006/relationships/drawing" Target="../drawings/drawing10.xml"/>
</Relationships>
</file>

<file path=xl/worksheets/_rels/sheet11.xml.rels><?xml version="1.0" encoding="UTF-8"?>
<Relationships xmlns="http://schemas.openxmlformats.org/package/2006/relationships"><Relationship Id="rId1" Type="http://schemas.openxmlformats.org/officeDocument/2006/relationships/drawing" Target="../drawings/drawing1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2" min="2" style="0" width="125"/>
  </cols>
  <sheetData>
    <row r="1" customFormat="false" ht="42" hidden="false" customHeight="true" outlineLevel="0" collapsed="false">
      <c r="A1" s="1" t="s">
        <v>0</v>
      </c>
      <c r="B1" s="1" t="s">
        <v>1</v>
      </c>
    </row>
    <row r="2" customFormat="false" ht="15" hidden="false" customHeight="false" outlineLevel="0" collapsed="false">
      <c r="A2" s="2" t="s">
        <v>2</v>
      </c>
      <c r="B2" s="2" t="s">
        <v>3</v>
      </c>
    </row>
    <row r="3" customFormat="false" ht="15" hidden="false" customHeight="false" outlineLevel="0" collapsed="false">
      <c r="A3" s="2" t="s">
        <v>4</v>
      </c>
      <c r="B3" s="2" t="s">
        <v>5</v>
      </c>
    </row>
    <row r="4" customFormat="false" ht="15" hidden="false" customHeight="false" outlineLevel="0" collapsed="false">
      <c r="A4" s="2" t="s">
        <v>6</v>
      </c>
      <c r="B4" s="2" t="s">
        <v>7</v>
      </c>
    </row>
    <row r="5" customFormat="false" ht="15" hidden="false" customHeight="false" outlineLevel="0" collapsed="false">
      <c r="A5" s="2" t="s">
        <v>8</v>
      </c>
      <c r="B5" s="2" t="s">
        <v>9</v>
      </c>
    </row>
    <row r="6" customFormat="false" ht="15" hidden="false" customHeight="false" outlineLevel="0" collapsed="false">
      <c r="A6" s="2" t="s">
        <v>10</v>
      </c>
      <c r="B6" s="2" t="s">
        <v>11</v>
      </c>
    </row>
    <row r="7" customFormat="false" ht="15" hidden="false" customHeight="false" outlineLevel="0" collapsed="false">
      <c r="A7" s="2" t="s">
        <v>12</v>
      </c>
      <c r="B7" s="2" t="s">
        <v>13</v>
      </c>
    </row>
    <row r="8" customFormat="false" ht="15" hidden="false" customHeight="false" outlineLevel="0" collapsed="false">
      <c r="A8" s="2" t="s">
        <v>14</v>
      </c>
      <c r="B8" s="2" t="s">
        <v>15</v>
      </c>
    </row>
    <row r="9" customFormat="false" ht="15" hidden="false" customHeight="false" outlineLevel="0" collapsed="false">
      <c r="A9" s="2" t="s">
        <v>16</v>
      </c>
      <c r="B9" s="2" t="s">
        <v>17</v>
      </c>
    </row>
    <row r="10" customFormat="false" ht="15" hidden="false" customHeight="false" outlineLevel="0" collapsed="false">
      <c r="A10" s="2" t="s">
        <v>18</v>
      </c>
      <c r="B10" s="2" t="s">
        <v>19</v>
      </c>
    </row>
    <row r="11" customFormat="false" ht="15" hidden="false" customHeight="false" outlineLevel="0" collapsed="false">
      <c r="A11" s="2" t="s">
        <v>20</v>
      </c>
      <c r="B11" s="2" t="s">
        <v>21</v>
      </c>
    </row>
    <row r="12" customFormat="false" ht="15" hidden="false" customHeight="false" outlineLevel="0" collapsed="false">
      <c r="A12" s="2" t="s">
        <v>22</v>
      </c>
      <c r="B12" s="2" t="s">
        <v>23</v>
      </c>
    </row>
    <row r="13" customFormat="false" ht="15" hidden="false" customHeight="false" outlineLevel="0" collapsed="false">
      <c r="A13" s="2" t="s">
        <v>24</v>
      </c>
      <c r="B13" s="2" t="s">
        <v>25</v>
      </c>
    </row>
    <row r="14" customFormat="false" ht="15" hidden="false" customHeight="false" outlineLevel="0" collapsed="false">
      <c r="A14" s="2" t="s">
        <v>26</v>
      </c>
      <c r="B14" s="2" t="s">
        <v>27</v>
      </c>
    </row>
    <row r="15" customFormat="false" ht="15" hidden="false" customHeight="false" outlineLevel="0" collapsed="false">
      <c r="A15" s="2" t="s">
        <v>28</v>
      </c>
      <c r="B15" s="2" t="s">
        <v>29</v>
      </c>
    </row>
    <row r="16" customFormat="false" ht="15" hidden="false" customHeight="false" outlineLevel="0" collapsed="false">
      <c r="A16" s="2" t="s">
        <v>30</v>
      </c>
      <c r="B16" s="2" t="s">
        <v>31</v>
      </c>
    </row>
    <row r="17" customFormat="false" ht="15" hidden="false" customHeight="false" outlineLevel="0" collapsed="false">
      <c r="A17" s="2" t="s">
        <v>32</v>
      </c>
      <c r="B17" s="2" t="s">
        <v>33</v>
      </c>
    </row>
  </sheetData>
  <autoFilter ref="A1:B17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10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55"/>
    <col collapsed="false" customWidth="true" hidden="false" outlineLevel="0" max="3" min="3" style="0" width="35"/>
    <col collapsed="false" customWidth="true" hidden="false" outlineLevel="0" max="4" min="4" style="0" width="52"/>
    <col collapsed="false" customWidth="true" hidden="false" outlineLevel="0" max="5" min="5" style="0" width="70"/>
    <col collapsed="false" customWidth="true" hidden="false" outlineLevel="0" max="7" min="6" style="0" width="24"/>
    <col collapsed="false" customWidth="true" hidden="false" outlineLevel="0" max="9" min="8" style="0" width="35"/>
    <col collapsed="false" customWidth="true" hidden="false" outlineLevel="0" max="15" min="10" style="0" width="24"/>
    <col collapsed="false" customWidth="true" hidden="false" outlineLevel="0" max="16" min="16" style="0" width="55"/>
    <col collapsed="false" customWidth="true" hidden="false" outlineLevel="0" max="19" min="17" style="0" width="24"/>
    <col collapsed="false" customWidth="true" hidden="false" outlineLevel="0" max="20" min="20" style="0" width="65"/>
    <col collapsed="false" customWidth="true" hidden="false" outlineLevel="0" max="21" min="21" style="0" width="24"/>
  </cols>
  <sheetData>
    <row r="1" customFormat="false" ht="42" hidden="false" customHeight="true" outlineLevel="0" collapsed="false">
      <c r="A1" s="1" t="s">
        <v>34</v>
      </c>
      <c r="B1" s="1" t="s">
        <v>35</v>
      </c>
      <c r="C1" s="1" t="s">
        <v>36</v>
      </c>
      <c r="D1" s="1" t="s">
        <v>37</v>
      </c>
      <c r="E1" s="1" t="s">
        <v>38</v>
      </c>
      <c r="F1" s="1" t="s">
        <v>39</v>
      </c>
      <c r="G1" s="1" t="s">
        <v>40</v>
      </c>
      <c r="H1" s="1" t="s">
        <v>41</v>
      </c>
      <c r="I1" s="1" t="s">
        <v>42</v>
      </c>
      <c r="J1" s="1" t="s">
        <v>43</v>
      </c>
      <c r="K1" s="1" t="s">
        <v>44</v>
      </c>
      <c r="L1" s="1" t="s">
        <v>45</v>
      </c>
      <c r="M1" s="1" t="s">
        <v>46</v>
      </c>
      <c r="N1" s="1" t="s">
        <v>47</v>
      </c>
      <c r="O1" s="1" t="s">
        <v>48</v>
      </c>
      <c r="P1" s="1" t="s">
        <v>49</v>
      </c>
      <c r="Q1" s="1" t="s">
        <v>50</v>
      </c>
      <c r="R1" s="1" t="s">
        <v>51</v>
      </c>
      <c r="S1" s="1" t="s">
        <v>52</v>
      </c>
      <c r="T1" s="1" t="s">
        <v>53</v>
      </c>
      <c r="U1" s="1" t="s">
        <v>54</v>
      </c>
    </row>
    <row r="2" customFormat="false" ht="78" hidden="false" customHeight="true" outlineLevel="0" collapsed="false">
      <c r="A2" s="3" t="s">
        <v>55</v>
      </c>
      <c r="B2" s="3" t="s">
        <v>56</v>
      </c>
      <c r="C2" s="3" t="s">
        <v>57</v>
      </c>
      <c r="D2" s="3" t="s">
        <v>58</v>
      </c>
      <c r="E2" s="3" t="s">
        <v>59</v>
      </c>
      <c r="F2" s="3" t="s">
        <v>60</v>
      </c>
      <c r="G2" s="3" t="s">
        <v>61</v>
      </c>
      <c r="H2" s="3" t="s">
        <v>62</v>
      </c>
      <c r="I2" s="3" t="s">
        <v>63</v>
      </c>
      <c r="J2" s="3" t="s">
        <v>64</v>
      </c>
      <c r="K2" s="3" t="s">
        <v>65</v>
      </c>
      <c r="L2" s="3" t="s">
        <v>66</v>
      </c>
      <c r="M2" s="3"/>
      <c r="N2" s="3"/>
      <c r="O2" s="3" t="n">
        <v>100</v>
      </c>
      <c r="P2" s="3"/>
      <c r="Q2" s="3" t="s">
        <v>67</v>
      </c>
      <c r="R2" s="3" t="s">
        <v>68</v>
      </c>
      <c r="S2" s="3" t="s">
        <v>69</v>
      </c>
      <c r="T2" s="3" t="s">
        <v>70</v>
      </c>
      <c r="U2" s="3" t="n">
        <v>2</v>
      </c>
    </row>
    <row r="3" customFormat="false" ht="78" hidden="false" customHeight="true" outlineLevel="0" collapsed="false">
      <c r="A3" s="3" t="s">
        <v>71</v>
      </c>
      <c r="B3" s="3" t="s">
        <v>72</v>
      </c>
      <c r="C3" s="3" t="s">
        <v>57</v>
      </c>
      <c r="D3" s="3" t="s">
        <v>73</v>
      </c>
      <c r="E3" s="3" t="s">
        <v>74</v>
      </c>
      <c r="F3" s="3" t="s">
        <v>75</v>
      </c>
      <c r="G3" s="3" t="s">
        <v>76</v>
      </c>
      <c r="H3" s="3" t="s">
        <v>62</v>
      </c>
      <c r="I3" s="3" t="s">
        <v>63</v>
      </c>
      <c r="J3" s="3" t="s">
        <v>64</v>
      </c>
      <c r="K3" s="3" t="s">
        <v>77</v>
      </c>
      <c r="L3" s="3" t="s">
        <v>66</v>
      </c>
      <c r="M3" s="3"/>
      <c r="N3" s="3"/>
      <c r="O3" s="3" t="n">
        <v>20</v>
      </c>
      <c r="P3" s="3" t="s">
        <v>78</v>
      </c>
      <c r="Q3" s="3" t="s">
        <v>67</v>
      </c>
      <c r="R3" s="3" t="s">
        <v>69</v>
      </c>
      <c r="S3" s="3" t="s">
        <v>69</v>
      </c>
      <c r="T3" s="3" t="s">
        <v>79</v>
      </c>
      <c r="U3" s="3" t="n">
        <v>3</v>
      </c>
    </row>
    <row r="4" customFormat="false" ht="78" hidden="false" customHeight="true" outlineLevel="0" collapsed="false">
      <c r="A4" s="2" t="s">
        <v>80</v>
      </c>
      <c r="B4" s="2" t="s">
        <v>81</v>
      </c>
      <c r="C4" s="2" t="s">
        <v>82</v>
      </c>
      <c r="D4" s="2" t="s">
        <v>83</v>
      </c>
      <c r="E4" s="2" t="s">
        <v>84</v>
      </c>
      <c r="F4" s="2" t="s">
        <v>85</v>
      </c>
      <c r="G4" s="2"/>
      <c r="H4" s="2" t="s">
        <v>86</v>
      </c>
      <c r="I4" s="2" t="s">
        <v>87</v>
      </c>
      <c r="J4" s="2" t="s">
        <v>64</v>
      </c>
      <c r="K4" s="2" t="s">
        <v>77</v>
      </c>
      <c r="L4" s="2" t="s">
        <v>88</v>
      </c>
      <c r="M4" s="2"/>
      <c r="N4" s="2"/>
      <c r="O4" s="2"/>
      <c r="P4" s="2"/>
      <c r="Q4" s="2" t="s">
        <v>67</v>
      </c>
      <c r="R4" s="2" t="s">
        <v>69</v>
      </c>
      <c r="S4" s="2" t="s">
        <v>69</v>
      </c>
      <c r="T4" s="2" t="s">
        <v>89</v>
      </c>
      <c r="U4" s="2" t="n">
        <v>5</v>
      </c>
    </row>
    <row r="5" customFormat="false" ht="78" hidden="false" customHeight="true" outlineLevel="0" collapsed="false">
      <c r="A5" s="2" t="s">
        <v>90</v>
      </c>
      <c r="B5" s="2" t="s">
        <v>91</v>
      </c>
      <c r="C5" s="2" t="s">
        <v>57</v>
      </c>
      <c r="D5" s="2" t="s">
        <v>92</v>
      </c>
      <c r="E5" s="2" t="s">
        <v>93</v>
      </c>
      <c r="F5" s="2" t="s">
        <v>94</v>
      </c>
      <c r="G5" s="2"/>
      <c r="H5" s="2" t="s">
        <v>86</v>
      </c>
      <c r="I5" s="2" t="s">
        <v>87</v>
      </c>
      <c r="J5" s="2" t="s">
        <v>64</v>
      </c>
      <c r="K5" s="2" t="s">
        <v>77</v>
      </c>
      <c r="L5" s="2" t="s">
        <v>88</v>
      </c>
      <c r="M5" s="2" t="n">
        <v>10</v>
      </c>
      <c r="N5" s="2" t="n">
        <v>30</v>
      </c>
      <c r="O5" s="2"/>
      <c r="P5" s="2"/>
      <c r="Q5" s="2" t="s">
        <v>95</v>
      </c>
      <c r="R5" s="2" t="s">
        <v>69</v>
      </c>
      <c r="S5" s="2" t="s">
        <v>69</v>
      </c>
      <c r="T5" s="2" t="s">
        <v>96</v>
      </c>
      <c r="U5" s="2" t="n">
        <v>7</v>
      </c>
    </row>
    <row r="6" customFormat="false" ht="78" hidden="false" customHeight="true" outlineLevel="0" collapsed="false">
      <c r="A6" s="2" t="s">
        <v>97</v>
      </c>
      <c r="B6" s="2" t="s">
        <v>98</v>
      </c>
      <c r="C6" s="2" t="s">
        <v>99</v>
      </c>
      <c r="D6" s="2" t="s">
        <v>100</v>
      </c>
      <c r="E6" s="2" t="s">
        <v>101</v>
      </c>
      <c r="F6" s="2" t="s">
        <v>102</v>
      </c>
      <c r="G6" s="2"/>
      <c r="H6" s="2" t="s">
        <v>86</v>
      </c>
      <c r="I6" s="2" t="s">
        <v>87</v>
      </c>
      <c r="J6" s="2" t="s">
        <v>64</v>
      </c>
      <c r="K6" s="2" t="s">
        <v>77</v>
      </c>
      <c r="L6" s="2" t="s">
        <v>88</v>
      </c>
      <c r="M6" s="2" t="n">
        <v>15</v>
      </c>
      <c r="N6" s="2" t="n">
        <v>30</v>
      </c>
      <c r="O6" s="2"/>
      <c r="P6" s="2"/>
      <c r="Q6" s="2" t="s">
        <v>67</v>
      </c>
      <c r="R6" s="2" t="s">
        <v>69</v>
      </c>
      <c r="S6" s="2" t="s">
        <v>69</v>
      </c>
      <c r="T6" s="2" t="s">
        <v>103</v>
      </c>
      <c r="U6" s="2" t="n">
        <v>9</v>
      </c>
    </row>
    <row r="7" customFormat="false" ht="78" hidden="false" customHeight="true" outlineLevel="0" collapsed="false">
      <c r="A7" s="2" t="s">
        <v>104</v>
      </c>
      <c r="B7" s="2" t="s">
        <v>105</v>
      </c>
      <c r="C7" s="2" t="s">
        <v>57</v>
      </c>
      <c r="D7" s="2" t="s">
        <v>106</v>
      </c>
      <c r="E7" s="2" t="s">
        <v>107</v>
      </c>
      <c r="F7" s="2" t="s">
        <v>102</v>
      </c>
      <c r="G7" s="2"/>
      <c r="H7" s="2" t="s">
        <v>86</v>
      </c>
      <c r="I7" s="2" t="s">
        <v>87</v>
      </c>
      <c r="J7" s="2" t="s">
        <v>108</v>
      </c>
      <c r="K7" s="2" t="s">
        <v>77</v>
      </c>
      <c r="L7" s="2" t="s">
        <v>88</v>
      </c>
      <c r="M7" s="2" t="n">
        <v>35</v>
      </c>
      <c r="N7" s="2" t="n">
        <v>45</v>
      </c>
      <c r="O7" s="2"/>
      <c r="P7" s="2" t="s">
        <v>109</v>
      </c>
      <c r="Q7" s="2" t="s">
        <v>110</v>
      </c>
      <c r="R7" s="2" t="s">
        <v>69</v>
      </c>
      <c r="S7" s="2" t="s">
        <v>69</v>
      </c>
      <c r="T7" s="2" t="s">
        <v>111</v>
      </c>
      <c r="U7" s="2" t="n">
        <v>10</v>
      </c>
    </row>
    <row r="8" customFormat="false" ht="78" hidden="false" customHeight="true" outlineLevel="0" collapsed="false">
      <c r="A8" s="2" t="s">
        <v>112</v>
      </c>
      <c r="B8" s="2" t="s">
        <v>113</v>
      </c>
      <c r="C8" s="2" t="s">
        <v>114</v>
      </c>
      <c r="D8" s="2" t="s">
        <v>115</v>
      </c>
      <c r="E8" s="2" t="s">
        <v>116</v>
      </c>
      <c r="F8" s="2" t="s">
        <v>102</v>
      </c>
      <c r="G8" s="2"/>
      <c r="H8" s="2" t="s">
        <v>86</v>
      </c>
      <c r="I8" s="2" t="s">
        <v>87</v>
      </c>
      <c r="J8" s="2" t="s">
        <v>64</v>
      </c>
      <c r="K8" s="2" t="s">
        <v>77</v>
      </c>
      <c r="L8" s="2" t="s">
        <v>88</v>
      </c>
      <c r="M8" s="2"/>
      <c r="N8" s="2"/>
      <c r="O8" s="2"/>
      <c r="P8" s="2"/>
      <c r="Q8" s="2" t="s">
        <v>67</v>
      </c>
      <c r="R8" s="2" t="s">
        <v>69</v>
      </c>
      <c r="S8" s="2" t="s">
        <v>69</v>
      </c>
      <c r="T8" s="2" t="s">
        <v>117</v>
      </c>
      <c r="U8" s="2" t="n">
        <v>13</v>
      </c>
    </row>
    <row r="9" customFormat="false" ht="78" hidden="false" customHeight="true" outlineLevel="0" collapsed="false">
      <c r="A9" s="2" t="s">
        <v>118</v>
      </c>
      <c r="B9" s="2" t="s">
        <v>119</v>
      </c>
      <c r="C9" s="2" t="s">
        <v>120</v>
      </c>
      <c r="D9" s="2" t="s">
        <v>121</v>
      </c>
      <c r="E9" s="2" t="s">
        <v>122</v>
      </c>
      <c r="F9" s="2" t="s">
        <v>85</v>
      </c>
      <c r="G9" s="2"/>
      <c r="H9" s="2" t="s">
        <v>86</v>
      </c>
      <c r="I9" s="2" t="s">
        <v>87</v>
      </c>
      <c r="J9" s="2" t="s">
        <v>64</v>
      </c>
      <c r="K9" s="2" t="s">
        <v>77</v>
      </c>
      <c r="L9" s="2" t="s">
        <v>88</v>
      </c>
      <c r="M9" s="2" t="n">
        <v>12</v>
      </c>
      <c r="N9" s="2" t="n">
        <v>20</v>
      </c>
      <c r="O9" s="2"/>
      <c r="P9" s="2"/>
      <c r="Q9" s="2" t="s">
        <v>67</v>
      </c>
      <c r="R9" s="2" t="s">
        <v>69</v>
      </c>
      <c r="S9" s="2" t="s">
        <v>69</v>
      </c>
      <c r="T9" s="2" t="s">
        <v>123</v>
      </c>
      <c r="U9" s="2" t="n">
        <v>14</v>
      </c>
    </row>
    <row r="10" customFormat="false" ht="78" hidden="false" customHeight="true" outlineLevel="0" collapsed="false">
      <c r="A10" s="2" t="s">
        <v>124</v>
      </c>
      <c r="B10" s="2" t="s">
        <v>125</v>
      </c>
      <c r="C10" s="2" t="s">
        <v>126</v>
      </c>
      <c r="D10" s="2" t="s">
        <v>127</v>
      </c>
      <c r="E10" s="2" t="s">
        <v>128</v>
      </c>
      <c r="F10" s="2" t="s">
        <v>85</v>
      </c>
      <c r="G10" s="2"/>
      <c r="H10" s="2" t="s">
        <v>86</v>
      </c>
      <c r="I10" s="2" t="s">
        <v>87</v>
      </c>
      <c r="J10" s="2" t="s">
        <v>64</v>
      </c>
      <c r="K10" s="2" t="s">
        <v>77</v>
      </c>
      <c r="L10" s="2" t="s">
        <v>88</v>
      </c>
      <c r="M10" s="2" t="n">
        <v>8</v>
      </c>
      <c r="N10" s="2" t="n">
        <v>15</v>
      </c>
      <c r="O10" s="2"/>
      <c r="P10" s="2"/>
      <c r="Q10" s="2" t="s">
        <v>67</v>
      </c>
      <c r="R10" s="2" t="s">
        <v>69</v>
      </c>
      <c r="S10" s="2" t="s">
        <v>69</v>
      </c>
      <c r="T10" s="2" t="s">
        <v>129</v>
      </c>
      <c r="U10" s="2" t="n">
        <v>15</v>
      </c>
    </row>
    <row r="11" customFormat="false" ht="78" hidden="false" customHeight="true" outlineLevel="0" collapsed="false">
      <c r="A11" s="2" t="s">
        <v>130</v>
      </c>
      <c r="B11" s="2" t="s">
        <v>131</v>
      </c>
      <c r="C11" s="2" t="s">
        <v>99</v>
      </c>
      <c r="D11" s="2" t="s">
        <v>132</v>
      </c>
      <c r="E11" s="2" t="s">
        <v>133</v>
      </c>
      <c r="F11" s="2" t="s">
        <v>85</v>
      </c>
      <c r="G11" s="2"/>
      <c r="H11" s="2" t="s">
        <v>86</v>
      </c>
      <c r="I11" s="2" t="s">
        <v>87</v>
      </c>
      <c r="J11" s="2" t="s">
        <v>64</v>
      </c>
      <c r="K11" s="2" t="s">
        <v>77</v>
      </c>
      <c r="L11" s="2" t="s">
        <v>88</v>
      </c>
      <c r="M11" s="2"/>
      <c r="N11" s="2"/>
      <c r="O11" s="2"/>
      <c r="P11" s="2"/>
      <c r="Q11" s="2" t="s">
        <v>134</v>
      </c>
      <c r="R11" s="2" t="s">
        <v>69</v>
      </c>
      <c r="S11" s="2" t="s">
        <v>135</v>
      </c>
      <c r="T11" s="2" t="s">
        <v>136</v>
      </c>
      <c r="U11" s="2" t="n">
        <v>17</v>
      </c>
    </row>
    <row r="12" customFormat="false" ht="78" hidden="false" customHeight="true" outlineLevel="0" collapsed="false">
      <c r="A12" s="2" t="s">
        <v>137</v>
      </c>
      <c r="B12" s="2" t="s">
        <v>138</v>
      </c>
      <c r="C12" s="2" t="s">
        <v>114</v>
      </c>
      <c r="D12" s="2" t="s">
        <v>139</v>
      </c>
      <c r="E12" s="2" t="s">
        <v>140</v>
      </c>
      <c r="F12" s="2" t="s">
        <v>141</v>
      </c>
      <c r="G12" s="2"/>
      <c r="H12" s="2" t="s">
        <v>86</v>
      </c>
      <c r="I12" s="2" t="s">
        <v>87</v>
      </c>
      <c r="J12" s="2" t="s">
        <v>64</v>
      </c>
      <c r="K12" s="2" t="s">
        <v>65</v>
      </c>
      <c r="L12" s="2" t="s">
        <v>88</v>
      </c>
      <c r="M12" s="2" t="n">
        <v>35</v>
      </c>
      <c r="N12" s="2" t="n">
        <v>55</v>
      </c>
      <c r="O12" s="2"/>
      <c r="P12" s="2"/>
      <c r="Q12" s="2" t="s">
        <v>142</v>
      </c>
      <c r="R12" s="2" t="s">
        <v>69</v>
      </c>
      <c r="S12" s="2" t="s">
        <v>69</v>
      </c>
      <c r="T12" s="2" t="s">
        <v>143</v>
      </c>
      <c r="U12" s="2" t="n">
        <v>21</v>
      </c>
    </row>
    <row r="13" customFormat="false" ht="78" hidden="false" customHeight="true" outlineLevel="0" collapsed="false">
      <c r="A13" s="2" t="s">
        <v>144</v>
      </c>
      <c r="B13" s="2" t="s">
        <v>145</v>
      </c>
      <c r="C13" s="2" t="s">
        <v>82</v>
      </c>
      <c r="D13" s="2" t="s">
        <v>146</v>
      </c>
      <c r="E13" s="2" t="s">
        <v>147</v>
      </c>
      <c r="F13" s="2" t="s">
        <v>85</v>
      </c>
      <c r="G13" s="2"/>
      <c r="H13" s="2" t="s">
        <v>86</v>
      </c>
      <c r="I13" s="2" t="s">
        <v>87</v>
      </c>
      <c r="J13" s="2" t="s">
        <v>108</v>
      </c>
      <c r="K13" s="2" t="s">
        <v>77</v>
      </c>
      <c r="L13" s="2" t="s">
        <v>88</v>
      </c>
      <c r="M13" s="2" t="n">
        <v>35</v>
      </c>
      <c r="N13" s="2" t="n">
        <v>100</v>
      </c>
      <c r="O13" s="2"/>
      <c r="P13" s="2"/>
      <c r="Q13" s="2" t="s">
        <v>67</v>
      </c>
      <c r="R13" s="2" t="s">
        <v>69</v>
      </c>
      <c r="S13" s="2" t="s">
        <v>69</v>
      </c>
      <c r="T13" s="2" t="s">
        <v>148</v>
      </c>
      <c r="U13" s="2" t="n">
        <v>25</v>
      </c>
    </row>
    <row r="14" customFormat="false" ht="78" hidden="false" customHeight="true" outlineLevel="0" collapsed="false">
      <c r="A14" s="2" t="s">
        <v>149</v>
      </c>
      <c r="B14" s="2" t="s">
        <v>150</v>
      </c>
      <c r="C14" s="2" t="s">
        <v>114</v>
      </c>
      <c r="D14" s="2" t="s">
        <v>151</v>
      </c>
      <c r="E14" s="2" t="s">
        <v>152</v>
      </c>
      <c r="F14" s="2" t="s">
        <v>94</v>
      </c>
      <c r="G14" s="2"/>
      <c r="H14" s="2" t="s">
        <v>86</v>
      </c>
      <c r="I14" s="2" t="s">
        <v>87</v>
      </c>
      <c r="J14" s="2" t="s">
        <v>64</v>
      </c>
      <c r="K14" s="2" t="s">
        <v>77</v>
      </c>
      <c r="L14" s="2" t="s">
        <v>88</v>
      </c>
      <c r="M14" s="2"/>
      <c r="N14" s="2"/>
      <c r="O14" s="2"/>
      <c r="P14" s="2"/>
      <c r="Q14" s="2" t="s">
        <v>67</v>
      </c>
      <c r="R14" s="2" t="s">
        <v>69</v>
      </c>
      <c r="S14" s="2" t="s">
        <v>69</v>
      </c>
      <c r="T14" s="2" t="s">
        <v>153</v>
      </c>
      <c r="U14" s="2" t="n">
        <v>27</v>
      </c>
    </row>
    <row r="15" customFormat="false" ht="78" hidden="false" customHeight="true" outlineLevel="0" collapsed="false">
      <c r="A15" s="2" t="s">
        <v>154</v>
      </c>
      <c r="B15" s="2" t="s">
        <v>155</v>
      </c>
      <c r="C15" s="2" t="s">
        <v>156</v>
      </c>
      <c r="D15" s="2" t="s">
        <v>157</v>
      </c>
      <c r="E15" s="2" t="s">
        <v>158</v>
      </c>
      <c r="F15" s="2" t="s">
        <v>85</v>
      </c>
      <c r="G15" s="2" t="s">
        <v>159</v>
      </c>
      <c r="H15" s="2" t="s">
        <v>86</v>
      </c>
      <c r="I15" s="2" t="s">
        <v>87</v>
      </c>
      <c r="J15" s="2" t="s">
        <v>64</v>
      </c>
      <c r="K15" s="2" t="s">
        <v>77</v>
      </c>
      <c r="L15" s="2" t="s">
        <v>66</v>
      </c>
      <c r="M15" s="2"/>
      <c r="N15" s="2"/>
      <c r="O15" s="2" t="n">
        <v>5</v>
      </c>
      <c r="P15" s="2"/>
      <c r="Q15" s="2" t="s">
        <v>67</v>
      </c>
      <c r="R15" s="2" t="s">
        <v>69</v>
      </c>
      <c r="S15" s="2" t="s">
        <v>69</v>
      </c>
      <c r="T15" s="2" t="s">
        <v>160</v>
      </c>
      <c r="U15" s="2" t="n">
        <v>29</v>
      </c>
    </row>
    <row r="16" customFormat="false" ht="78" hidden="false" customHeight="true" outlineLevel="0" collapsed="false">
      <c r="A16" s="2" t="s">
        <v>161</v>
      </c>
      <c r="B16" s="2" t="s">
        <v>162</v>
      </c>
      <c r="C16" s="2" t="s">
        <v>114</v>
      </c>
      <c r="D16" s="2" t="s">
        <v>163</v>
      </c>
      <c r="E16" s="2" t="s">
        <v>164</v>
      </c>
      <c r="F16" s="2" t="s">
        <v>165</v>
      </c>
      <c r="G16" s="2"/>
      <c r="H16" s="2" t="s">
        <v>86</v>
      </c>
      <c r="I16" s="2" t="s">
        <v>87</v>
      </c>
      <c r="J16" s="2" t="s">
        <v>64</v>
      </c>
      <c r="K16" s="2" t="s">
        <v>77</v>
      </c>
      <c r="L16" s="2" t="s">
        <v>88</v>
      </c>
      <c r="M16" s="2" t="n">
        <v>10</v>
      </c>
      <c r="N16" s="2" t="n">
        <v>14</v>
      </c>
      <c r="O16" s="2"/>
      <c r="P16" s="2"/>
      <c r="Q16" s="2" t="s">
        <v>110</v>
      </c>
      <c r="R16" s="2" t="s">
        <v>69</v>
      </c>
      <c r="S16" s="2" t="s">
        <v>69</v>
      </c>
      <c r="T16" s="2" t="s">
        <v>166</v>
      </c>
      <c r="U16" s="2" t="n">
        <v>30</v>
      </c>
    </row>
    <row r="17" customFormat="false" ht="78" hidden="false" customHeight="true" outlineLevel="0" collapsed="false">
      <c r="A17" s="2" t="s">
        <v>167</v>
      </c>
      <c r="B17" s="2" t="s">
        <v>168</v>
      </c>
      <c r="C17" s="2" t="s">
        <v>57</v>
      </c>
      <c r="D17" s="2" t="s">
        <v>169</v>
      </c>
      <c r="E17" s="2" t="s">
        <v>170</v>
      </c>
      <c r="F17" s="2" t="s">
        <v>171</v>
      </c>
      <c r="G17" s="2"/>
      <c r="H17" s="2" t="s">
        <v>86</v>
      </c>
      <c r="I17" s="2" t="s">
        <v>87</v>
      </c>
      <c r="J17" s="2" t="s">
        <v>64</v>
      </c>
      <c r="K17" s="2" t="s">
        <v>172</v>
      </c>
      <c r="L17" s="2" t="s">
        <v>88</v>
      </c>
      <c r="M17" s="2"/>
      <c r="N17" s="2"/>
      <c r="O17" s="2"/>
      <c r="P17" s="2"/>
      <c r="Q17" s="2" t="s">
        <v>67</v>
      </c>
      <c r="R17" s="2" t="s">
        <v>69</v>
      </c>
      <c r="S17" s="2" t="s">
        <v>69</v>
      </c>
      <c r="T17" s="2" t="s">
        <v>173</v>
      </c>
      <c r="U17" s="2" t="n">
        <v>31</v>
      </c>
    </row>
    <row r="18" customFormat="false" ht="78" hidden="false" customHeight="true" outlineLevel="0" collapsed="false">
      <c r="A18" s="2" t="s">
        <v>174</v>
      </c>
      <c r="B18" s="2" t="s">
        <v>175</v>
      </c>
      <c r="C18" s="2" t="s">
        <v>57</v>
      </c>
      <c r="D18" s="2" t="s">
        <v>176</v>
      </c>
      <c r="E18" s="2" t="s">
        <v>177</v>
      </c>
      <c r="F18" s="2" t="s">
        <v>85</v>
      </c>
      <c r="G18" s="2" t="s">
        <v>178</v>
      </c>
      <c r="H18" s="2" t="s">
        <v>86</v>
      </c>
      <c r="I18" s="2" t="s">
        <v>87</v>
      </c>
      <c r="J18" s="2" t="s">
        <v>64</v>
      </c>
      <c r="K18" s="2" t="s">
        <v>77</v>
      </c>
      <c r="L18" s="2" t="s">
        <v>66</v>
      </c>
      <c r="M18" s="2"/>
      <c r="N18" s="2"/>
      <c r="O18" s="2" t="n">
        <v>35</v>
      </c>
      <c r="P18" s="2" t="s">
        <v>179</v>
      </c>
      <c r="Q18" s="2" t="s">
        <v>67</v>
      </c>
      <c r="R18" s="2" t="s">
        <v>69</v>
      </c>
      <c r="S18" s="2" t="s">
        <v>69</v>
      </c>
      <c r="T18" s="2" t="s">
        <v>180</v>
      </c>
      <c r="U18" s="2" t="n">
        <v>32</v>
      </c>
    </row>
    <row r="19" customFormat="false" ht="78" hidden="false" customHeight="true" outlineLevel="0" collapsed="false">
      <c r="A19" s="3" t="s">
        <v>181</v>
      </c>
      <c r="B19" s="3" t="s">
        <v>182</v>
      </c>
      <c r="C19" s="3" t="s">
        <v>57</v>
      </c>
      <c r="D19" s="3" t="s">
        <v>183</v>
      </c>
      <c r="E19" s="3" t="s">
        <v>184</v>
      </c>
      <c r="F19" s="3" t="s">
        <v>85</v>
      </c>
      <c r="G19" s="3"/>
      <c r="H19" s="3" t="s">
        <v>62</v>
      </c>
      <c r="I19" s="3" t="s">
        <v>63</v>
      </c>
      <c r="J19" s="3" t="s">
        <v>64</v>
      </c>
      <c r="K19" s="3" t="s">
        <v>77</v>
      </c>
      <c r="L19" s="3" t="s">
        <v>88</v>
      </c>
      <c r="M19" s="3"/>
      <c r="N19" s="3"/>
      <c r="O19" s="3"/>
      <c r="P19" s="3"/>
      <c r="Q19" s="3" t="s">
        <v>110</v>
      </c>
      <c r="R19" s="3" t="s">
        <v>69</v>
      </c>
      <c r="S19" s="3" t="s">
        <v>185</v>
      </c>
      <c r="T19" s="3" t="s">
        <v>186</v>
      </c>
      <c r="U19" s="3" t="n">
        <v>33</v>
      </c>
    </row>
    <row r="20" customFormat="false" ht="78" hidden="false" customHeight="true" outlineLevel="0" collapsed="false">
      <c r="A20" s="2" t="s">
        <v>187</v>
      </c>
      <c r="B20" s="2" t="s">
        <v>188</v>
      </c>
      <c r="C20" s="2" t="s">
        <v>57</v>
      </c>
      <c r="D20" s="2" t="s">
        <v>189</v>
      </c>
      <c r="E20" s="2" t="s">
        <v>190</v>
      </c>
      <c r="F20" s="2" t="s">
        <v>75</v>
      </c>
      <c r="G20" s="2"/>
      <c r="H20" s="2" t="s">
        <v>86</v>
      </c>
      <c r="I20" s="2" t="s">
        <v>87</v>
      </c>
      <c r="J20" s="2" t="s">
        <v>64</v>
      </c>
      <c r="K20" s="2" t="s">
        <v>65</v>
      </c>
      <c r="L20" s="2" t="s">
        <v>88</v>
      </c>
      <c r="M20" s="2" t="n">
        <v>8</v>
      </c>
      <c r="N20" s="2" t="n">
        <v>12</v>
      </c>
      <c r="O20" s="2"/>
      <c r="P20" s="2"/>
      <c r="Q20" s="2" t="s">
        <v>67</v>
      </c>
      <c r="R20" s="2" t="s">
        <v>69</v>
      </c>
      <c r="S20" s="2" t="s">
        <v>69</v>
      </c>
      <c r="T20" s="2" t="s">
        <v>191</v>
      </c>
      <c r="U20" s="2" t="n">
        <v>34</v>
      </c>
    </row>
    <row r="21" customFormat="false" ht="78" hidden="false" customHeight="true" outlineLevel="0" collapsed="false">
      <c r="A21" s="2" t="s">
        <v>192</v>
      </c>
      <c r="B21" s="2" t="s">
        <v>193</v>
      </c>
      <c r="C21" s="2" t="s">
        <v>57</v>
      </c>
      <c r="D21" s="2" t="s">
        <v>194</v>
      </c>
      <c r="E21" s="2" t="s">
        <v>195</v>
      </c>
      <c r="F21" s="2" t="s">
        <v>60</v>
      </c>
      <c r="G21" s="2"/>
      <c r="H21" s="2" t="s">
        <v>86</v>
      </c>
      <c r="I21" s="2" t="s">
        <v>87</v>
      </c>
      <c r="J21" s="2" t="s">
        <v>108</v>
      </c>
      <c r="K21" s="2" t="s">
        <v>65</v>
      </c>
      <c r="L21" s="2" t="s">
        <v>88</v>
      </c>
      <c r="M21" s="2" t="n">
        <v>75</v>
      </c>
      <c r="N21" s="2" t="n">
        <v>150</v>
      </c>
      <c r="O21" s="2"/>
      <c r="P21" s="2"/>
      <c r="Q21" s="2" t="s">
        <v>67</v>
      </c>
      <c r="R21" s="2" t="s">
        <v>69</v>
      </c>
      <c r="S21" s="2" t="s">
        <v>69</v>
      </c>
      <c r="T21" s="2" t="s">
        <v>196</v>
      </c>
      <c r="U21" s="2" t="n">
        <v>38</v>
      </c>
    </row>
    <row r="22" customFormat="false" ht="78" hidden="false" customHeight="true" outlineLevel="0" collapsed="false">
      <c r="A22" s="2" t="s">
        <v>197</v>
      </c>
      <c r="B22" s="2" t="s">
        <v>198</v>
      </c>
      <c r="C22" s="2" t="s">
        <v>57</v>
      </c>
      <c r="D22" s="2" t="s">
        <v>199</v>
      </c>
      <c r="E22" s="2" t="s">
        <v>200</v>
      </c>
      <c r="F22" s="2" t="s">
        <v>102</v>
      </c>
      <c r="G22" s="2"/>
      <c r="H22" s="2" t="s">
        <v>86</v>
      </c>
      <c r="I22" s="2" t="s">
        <v>87</v>
      </c>
      <c r="J22" s="2" t="s">
        <v>64</v>
      </c>
      <c r="K22" s="2" t="s">
        <v>65</v>
      </c>
      <c r="L22" s="2" t="s">
        <v>88</v>
      </c>
      <c r="M22" s="2" t="n">
        <v>8</v>
      </c>
      <c r="N22" s="2" t="n">
        <v>30</v>
      </c>
      <c r="O22" s="2"/>
      <c r="P22" s="2"/>
      <c r="Q22" s="2" t="s">
        <v>67</v>
      </c>
      <c r="R22" s="2" t="s">
        <v>69</v>
      </c>
      <c r="S22" s="2" t="s">
        <v>69</v>
      </c>
      <c r="T22" s="2" t="s">
        <v>201</v>
      </c>
      <c r="U22" s="2" t="n">
        <v>41</v>
      </c>
    </row>
    <row r="23" customFormat="false" ht="78" hidden="false" customHeight="true" outlineLevel="0" collapsed="false">
      <c r="A23" s="2" t="s">
        <v>202</v>
      </c>
      <c r="B23" s="2" t="s">
        <v>203</v>
      </c>
      <c r="C23" s="2" t="s">
        <v>57</v>
      </c>
      <c r="D23" s="2" t="s">
        <v>204</v>
      </c>
      <c r="E23" s="2" t="s">
        <v>205</v>
      </c>
      <c r="F23" s="2" t="s">
        <v>141</v>
      </c>
      <c r="G23" s="2" t="s">
        <v>206</v>
      </c>
      <c r="H23" s="2" t="s">
        <v>86</v>
      </c>
      <c r="I23" s="2" t="s">
        <v>87</v>
      </c>
      <c r="J23" s="2" t="s">
        <v>64</v>
      </c>
      <c r="K23" s="2" t="s">
        <v>77</v>
      </c>
      <c r="L23" s="2" t="s">
        <v>66</v>
      </c>
      <c r="M23" s="2"/>
      <c r="N23" s="2"/>
      <c r="O23" s="2" t="n">
        <v>50</v>
      </c>
      <c r="P23" s="2"/>
      <c r="Q23" s="2" t="s">
        <v>67</v>
      </c>
      <c r="R23" s="2" t="s">
        <v>69</v>
      </c>
      <c r="S23" s="2" t="s">
        <v>69</v>
      </c>
      <c r="T23" s="2" t="s">
        <v>207</v>
      </c>
      <c r="U23" s="2" t="n">
        <v>42</v>
      </c>
    </row>
    <row r="24" customFormat="false" ht="78" hidden="false" customHeight="true" outlineLevel="0" collapsed="false">
      <c r="A24" s="2" t="s">
        <v>208</v>
      </c>
      <c r="B24" s="2" t="s">
        <v>209</v>
      </c>
      <c r="C24" s="2" t="s">
        <v>57</v>
      </c>
      <c r="D24" s="2" t="s">
        <v>210</v>
      </c>
      <c r="E24" s="2" t="s">
        <v>211</v>
      </c>
      <c r="F24" s="2" t="s">
        <v>212</v>
      </c>
      <c r="G24" s="2"/>
      <c r="H24" s="2" t="s">
        <v>86</v>
      </c>
      <c r="I24" s="2" t="s">
        <v>87</v>
      </c>
      <c r="J24" s="2" t="s">
        <v>64</v>
      </c>
      <c r="K24" s="2" t="s">
        <v>77</v>
      </c>
      <c r="L24" s="2" t="s">
        <v>88</v>
      </c>
      <c r="M24" s="2"/>
      <c r="N24" s="2"/>
      <c r="O24" s="2"/>
      <c r="P24" s="2"/>
      <c r="Q24" s="2" t="s">
        <v>213</v>
      </c>
      <c r="R24" s="2" t="s">
        <v>69</v>
      </c>
      <c r="S24" s="2" t="s">
        <v>69</v>
      </c>
      <c r="T24" s="2" t="s">
        <v>214</v>
      </c>
      <c r="U24" s="2" t="n">
        <v>45</v>
      </c>
    </row>
    <row r="25" customFormat="false" ht="78" hidden="false" customHeight="true" outlineLevel="0" collapsed="false">
      <c r="A25" s="2" t="s">
        <v>215</v>
      </c>
      <c r="B25" s="2" t="s">
        <v>216</v>
      </c>
      <c r="C25" s="2" t="s">
        <v>57</v>
      </c>
      <c r="D25" s="2" t="s">
        <v>217</v>
      </c>
      <c r="E25" s="2" t="s">
        <v>218</v>
      </c>
      <c r="F25" s="2" t="s">
        <v>219</v>
      </c>
      <c r="G25" s="2" t="s">
        <v>220</v>
      </c>
      <c r="H25" s="2" t="s">
        <v>86</v>
      </c>
      <c r="I25" s="2" t="s">
        <v>87</v>
      </c>
      <c r="J25" s="2" t="s">
        <v>64</v>
      </c>
      <c r="K25" s="2" t="s">
        <v>65</v>
      </c>
      <c r="L25" s="2" t="s">
        <v>66</v>
      </c>
      <c r="M25" s="2"/>
      <c r="N25" s="2"/>
      <c r="O25" s="2" t="n">
        <v>800</v>
      </c>
      <c r="P25" s="2"/>
      <c r="Q25" s="2" t="s">
        <v>67</v>
      </c>
      <c r="R25" s="2" t="s">
        <v>69</v>
      </c>
      <c r="S25" s="2" t="s">
        <v>69</v>
      </c>
      <c r="T25" s="2" t="s">
        <v>221</v>
      </c>
      <c r="U25" s="2" t="n">
        <v>46</v>
      </c>
    </row>
    <row r="26" customFormat="false" ht="78" hidden="false" customHeight="true" outlineLevel="0" collapsed="false">
      <c r="A26" s="2" t="s">
        <v>222</v>
      </c>
      <c r="B26" s="2" t="s">
        <v>223</v>
      </c>
      <c r="C26" s="2" t="s">
        <v>57</v>
      </c>
      <c r="D26" s="2" t="s">
        <v>224</v>
      </c>
      <c r="E26" s="2" t="s">
        <v>225</v>
      </c>
      <c r="F26" s="2" t="s">
        <v>219</v>
      </c>
      <c r="G26" s="2"/>
      <c r="H26" s="2" t="s">
        <v>86</v>
      </c>
      <c r="I26" s="2" t="s">
        <v>87</v>
      </c>
      <c r="J26" s="2" t="s">
        <v>64</v>
      </c>
      <c r="K26" s="2" t="s">
        <v>77</v>
      </c>
      <c r="L26" s="2" t="s">
        <v>88</v>
      </c>
      <c r="M26" s="2" t="n">
        <v>8</v>
      </c>
      <c r="N26" s="2" t="n">
        <v>40</v>
      </c>
      <c r="O26" s="2"/>
      <c r="P26" s="2"/>
      <c r="Q26" s="2" t="s">
        <v>67</v>
      </c>
      <c r="R26" s="2" t="s">
        <v>69</v>
      </c>
      <c r="S26" s="2" t="s">
        <v>69</v>
      </c>
      <c r="T26" s="2" t="s">
        <v>226</v>
      </c>
      <c r="U26" s="2" t="n">
        <v>48</v>
      </c>
    </row>
    <row r="27" customFormat="false" ht="78" hidden="false" customHeight="true" outlineLevel="0" collapsed="false">
      <c r="A27" s="2" t="s">
        <v>227</v>
      </c>
      <c r="B27" s="2" t="s">
        <v>228</v>
      </c>
      <c r="C27" s="2" t="s">
        <v>57</v>
      </c>
      <c r="D27" s="2" t="s">
        <v>229</v>
      </c>
      <c r="E27" s="2" t="s">
        <v>230</v>
      </c>
      <c r="F27" s="2" t="s">
        <v>219</v>
      </c>
      <c r="G27" s="2" t="s">
        <v>231</v>
      </c>
      <c r="H27" s="2" t="s">
        <v>86</v>
      </c>
      <c r="I27" s="2" t="s">
        <v>87</v>
      </c>
      <c r="J27" s="2" t="s">
        <v>64</v>
      </c>
      <c r="K27" s="2" t="s">
        <v>77</v>
      </c>
      <c r="L27" s="2" t="s">
        <v>66</v>
      </c>
      <c r="M27" s="2"/>
      <c r="N27" s="2"/>
      <c r="O27" s="2" t="n">
        <v>1000</v>
      </c>
      <c r="P27" s="2"/>
      <c r="Q27" s="2" t="s">
        <v>232</v>
      </c>
      <c r="R27" s="2" t="s">
        <v>69</v>
      </c>
      <c r="S27" s="2" t="s">
        <v>69</v>
      </c>
      <c r="T27" s="2" t="s">
        <v>233</v>
      </c>
      <c r="U27" s="2" t="n">
        <v>49</v>
      </c>
    </row>
    <row r="28" customFormat="false" ht="78" hidden="false" customHeight="true" outlineLevel="0" collapsed="false">
      <c r="A28" s="2" t="s">
        <v>234</v>
      </c>
      <c r="B28" s="2" t="s">
        <v>235</v>
      </c>
      <c r="C28" s="2" t="s">
        <v>120</v>
      </c>
      <c r="D28" s="2" t="s">
        <v>236</v>
      </c>
      <c r="E28" s="2" t="s">
        <v>237</v>
      </c>
      <c r="F28" s="2" t="s">
        <v>102</v>
      </c>
      <c r="G28" s="2"/>
      <c r="H28" s="2" t="s">
        <v>86</v>
      </c>
      <c r="I28" s="2" t="s">
        <v>87</v>
      </c>
      <c r="J28" s="2" t="s">
        <v>64</v>
      </c>
      <c r="K28" s="2" t="s">
        <v>65</v>
      </c>
      <c r="L28" s="2" t="s">
        <v>88</v>
      </c>
      <c r="M28" s="2" t="n">
        <v>30</v>
      </c>
      <c r="N28" s="2" t="n">
        <v>60</v>
      </c>
      <c r="O28" s="2"/>
      <c r="P28" s="2"/>
      <c r="Q28" s="2" t="s">
        <v>67</v>
      </c>
      <c r="R28" s="2" t="s">
        <v>69</v>
      </c>
      <c r="S28" s="2" t="s">
        <v>69</v>
      </c>
      <c r="T28" s="2" t="s">
        <v>238</v>
      </c>
      <c r="U28" s="2" t="n">
        <v>51</v>
      </c>
    </row>
    <row r="29" customFormat="false" ht="78" hidden="false" customHeight="true" outlineLevel="0" collapsed="false">
      <c r="A29" s="2" t="s">
        <v>239</v>
      </c>
      <c r="B29" s="2" t="s">
        <v>240</v>
      </c>
      <c r="C29" s="2" t="s">
        <v>120</v>
      </c>
      <c r="D29" s="2" t="s">
        <v>241</v>
      </c>
      <c r="E29" s="2" t="s">
        <v>242</v>
      </c>
      <c r="F29" s="2" t="s">
        <v>141</v>
      </c>
      <c r="G29" s="2"/>
      <c r="H29" s="2" t="s">
        <v>86</v>
      </c>
      <c r="I29" s="2" t="s">
        <v>87</v>
      </c>
      <c r="J29" s="2" t="s">
        <v>64</v>
      </c>
      <c r="K29" s="2" t="s">
        <v>65</v>
      </c>
      <c r="L29" s="2" t="s">
        <v>88</v>
      </c>
      <c r="M29" s="2" t="n">
        <v>10</v>
      </c>
      <c r="N29" s="2" t="n">
        <v>40</v>
      </c>
      <c r="O29" s="2"/>
      <c r="P29" s="2"/>
      <c r="Q29" s="2" t="s">
        <v>67</v>
      </c>
      <c r="R29" s="2" t="s">
        <v>69</v>
      </c>
      <c r="S29" s="2" t="s">
        <v>69</v>
      </c>
      <c r="T29" s="2" t="s">
        <v>243</v>
      </c>
      <c r="U29" s="2" t="n">
        <v>59</v>
      </c>
    </row>
    <row r="30" customFormat="false" ht="78" hidden="false" customHeight="true" outlineLevel="0" collapsed="false">
      <c r="A30" s="2" t="s">
        <v>244</v>
      </c>
      <c r="B30" s="2" t="s">
        <v>245</v>
      </c>
      <c r="C30" s="2" t="s">
        <v>126</v>
      </c>
      <c r="D30" s="2" t="s">
        <v>246</v>
      </c>
      <c r="E30" s="2" t="s">
        <v>247</v>
      </c>
      <c r="F30" s="2" t="s">
        <v>94</v>
      </c>
      <c r="G30" s="2"/>
      <c r="H30" s="2" t="s">
        <v>86</v>
      </c>
      <c r="I30" s="2" t="s">
        <v>87</v>
      </c>
      <c r="J30" s="2" t="s">
        <v>64</v>
      </c>
      <c r="K30" s="2" t="s">
        <v>77</v>
      </c>
      <c r="L30" s="2" t="s">
        <v>88</v>
      </c>
      <c r="M30" s="2"/>
      <c r="N30" s="2"/>
      <c r="O30" s="2"/>
      <c r="P30" s="2"/>
      <c r="Q30" s="2" t="s">
        <v>67</v>
      </c>
      <c r="R30" s="2" t="s">
        <v>69</v>
      </c>
      <c r="S30" s="2" t="s">
        <v>69</v>
      </c>
      <c r="T30" s="2" t="s">
        <v>248</v>
      </c>
      <c r="U30" s="2" t="n">
        <v>60</v>
      </c>
    </row>
    <row r="31" customFormat="false" ht="78" hidden="false" customHeight="true" outlineLevel="0" collapsed="false">
      <c r="A31" s="2" t="s">
        <v>249</v>
      </c>
      <c r="B31" s="2" t="s">
        <v>250</v>
      </c>
      <c r="C31" s="2" t="s">
        <v>126</v>
      </c>
      <c r="D31" s="2" t="s">
        <v>251</v>
      </c>
      <c r="E31" s="2" t="s">
        <v>252</v>
      </c>
      <c r="F31" s="2" t="s">
        <v>102</v>
      </c>
      <c r="G31" s="2"/>
      <c r="H31" s="2" t="s">
        <v>86</v>
      </c>
      <c r="I31" s="2" t="s">
        <v>87</v>
      </c>
      <c r="J31" s="2" t="s">
        <v>64</v>
      </c>
      <c r="K31" s="2" t="s">
        <v>77</v>
      </c>
      <c r="L31" s="2" t="s">
        <v>88</v>
      </c>
      <c r="M31" s="2" t="n">
        <v>10</v>
      </c>
      <c r="N31" s="2" t="n">
        <v>30</v>
      </c>
      <c r="O31" s="2"/>
      <c r="P31" s="2"/>
      <c r="Q31" s="2" t="s">
        <v>67</v>
      </c>
      <c r="R31" s="2" t="s">
        <v>69</v>
      </c>
      <c r="S31" s="2" t="s">
        <v>69</v>
      </c>
      <c r="T31" s="2" t="s">
        <v>253</v>
      </c>
      <c r="U31" s="2" t="n">
        <v>62</v>
      </c>
    </row>
    <row r="32" customFormat="false" ht="78" hidden="false" customHeight="true" outlineLevel="0" collapsed="false">
      <c r="A32" s="2" t="s">
        <v>254</v>
      </c>
      <c r="B32" s="2" t="s">
        <v>255</v>
      </c>
      <c r="C32" s="2" t="s">
        <v>126</v>
      </c>
      <c r="D32" s="2" t="s">
        <v>256</v>
      </c>
      <c r="E32" s="2" t="s">
        <v>257</v>
      </c>
      <c r="F32" s="2" t="s">
        <v>171</v>
      </c>
      <c r="G32" s="2"/>
      <c r="H32" s="2" t="s">
        <v>86</v>
      </c>
      <c r="I32" s="2" t="s">
        <v>87</v>
      </c>
      <c r="J32" s="2" t="s">
        <v>64</v>
      </c>
      <c r="K32" s="2" t="s">
        <v>77</v>
      </c>
      <c r="L32" s="2" t="s">
        <v>88</v>
      </c>
      <c r="M32" s="2" t="n">
        <v>10</v>
      </c>
      <c r="N32" s="2" t="n">
        <v>20</v>
      </c>
      <c r="O32" s="2"/>
      <c r="P32" s="2"/>
      <c r="Q32" s="2" t="s">
        <v>67</v>
      </c>
      <c r="R32" s="2" t="s">
        <v>69</v>
      </c>
      <c r="S32" s="2" t="s">
        <v>69</v>
      </c>
      <c r="T32" s="2" t="s">
        <v>258</v>
      </c>
      <c r="U32" s="2" t="n">
        <v>63</v>
      </c>
    </row>
    <row r="33" customFormat="false" ht="78" hidden="false" customHeight="true" outlineLevel="0" collapsed="false">
      <c r="A33" s="2" t="s">
        <v>259</v>
      </c>
      <c r="B33" s="2" t="s">
        <v>260</v>
      </c>
      <c r="C33" s="2" t="s">
        <v>126</v>
      </c>
      <c r="D33" s="2" t="s">
        <v>261</v>
      </c>
      <c r="E33" s="2" t="s">
        <v>262</v>
      </c>
      <c r="F33" s="2" t="s">
        <v>141</v>
      </c>
      <c r="G33" s="2"/>
      <c r="H33" s="2" t="s">
        <v>86</v>
      </c>
      <c r="I33" s="2" t="s">
        <v>87</v>
      </c>
      <c r="J33" s="2" t="s">
        <v>64</v>
      </c>
      <c r="K33" s="2" t="s">
        <v>65</v>
      </c>
      <c r="L33" s="2" t="s">
        <v>88</v>
      </c>
      <c r="M33" s="2" t="n">
        <v>50</v>
      </c>
      <c r="N33" s="2" t="n">
        <v>125</v>
      </c>
      <c r="O33" s="2"/>
      <c r="P33" s="2"/>
      <c r="Q33" s="2" t="s">
        <v>67</v>
      </c>
      <c r="R33" s="2" t="s">
        <v>69</v>
      </c>
      <c r="S33" s="2" t="s">
        <v>69</v>
      </c>
      <c r="T33" s="2" t="s">
        <v>263</v>
      </c>
      <c r="U33" s="2" t="n">
        <v>67</v>
      </c>
    </row>
    <row r="34" customFormat="false" ht="78" hidden="false" customHeight="true" outlineLevel="0" collapsed="false">
      <c r="A34" s="2" t="s">
        <v>264</v>
      </c>
      <c r="B34" s="2" t="s">
        <v>265</v>
      </c>
      <c r="C34" s="2" t="s">
        <v>126</v>
      </c>
      <c r="D34" s="2" t="s">
        <v>266</v>
      </c>
      <c r="E34" s="2" t="s">
        <v>267</v>
      </c>
      <c r="F34" s="2" t="s">
        <v>94</v>
      </c>
      <c r="G34" s="2"/>
      <c r="H34" s="2" t="s">
        <v>86</v>
      </c>
      <c r="I34" s="2" t="s">
        <v>87</v>
      </c>
      <c r="J34" s="2" t="s">
        <v>64</v>
      </c>
      <c r="K34" s="2" t="s">
        <v>65</v>
      </c>
      <c r="L34" s="2" t="s">
        <v>88</v>
      </c>
      <c r="M34" s="2" t="n">
        <v>10</v>
      </c>
      <c r="N34" s="2" t="n">
        <v>25</v>
      </c>
      <c r="O34" s="2"/>
      <c r="P34" s="2"/>
      <c r="Q34" s="2" t="s">
        <v>232</v>
      </c>
      <c r="R34" s="2" t="s">
        <v>69</v>
      </c>
      <c r="S34" s="2" t="s">
        <v>268</v>
      </c>
      <c r="T34" s="2" t="s">
        <v>269</v>
      </c>
      <c r="U34" s="2" t="n">
        <v>68</v>
      </c>
    </row>
    <row r="35" customFormat="false" ht="78" hidden="false" customHeight="true" outlineLevel="0" collapsed="false">
      <c r="A35" s="2" t="s">
        <v>270</v>
      </c>
      <c r="B35" s="2" t="s">
        <v>271</v>
      </c>
      <c r="C35" s="2" t="s">
        <v>126</v>
      </c>
      <c r="D35" s="2" t="s">
        <v>272</v>
      </c>
      <c r="E35" s="2" t="s">
        <v>273</v>
      </c>
      <c r="F35" s="2" t="s">
        <v>60</v>
      </c>
      <c r="G35" s="2"/>
      <c r="H35" s="2" t="s">
        <v>86</v>
      </c>
      <c r="I35" s="2" t="s">
        <v>87</v>
      </c>
      <c r="J35" s="2" t="s">
        <v>64</v>
      </c>
      <c r="K35" s="2" t="s">
        <v>65</v>
      </c>
      <c r="L35" s="2" t="s">
        <v>88</v>
      </c>
      <c r="M35" s="2" t="n">
        <v>25</v>
      </c>
      <c r="N35" s="2" t="n">
        <v>50</v>
      </c>
      <c r="O35" s="2"/>
      <c r="P35" s="2"/>
      <c r="Q35" s="2" t="s">
        <v>67</v>
      </c>
      <c r="R35" s="2" t="s">
        <v>69</v>
      </c>
      <c r="S35" s="2" t="s">
        <v>69</v>
      </c>
      <c r="T35" s="2" t="s">
        <v>274</v>
      </c>
      <c r="U35" s="2" t="n">
        <v>70</v>
      </c>
    </row>
    <row r="36" customFormat="false" ht="78" hidden="false" customHeight="true" outlineLevel="0" collapsed="false">
      <c r="A36" s="3" t="s">
        <v>275</v>
      </c>
      <c r="B36" s="3" t="s">
        <v>276</v>
      </c>
      <c r="C36" s="3" t="s">
        <v>82</v>
      </c>
      <c r="D36" s="3" t="s">
        <v>277</v>
      </c>
      <c r="E36" s="3" t="s">
        <v>278</v>
      </c>
      <c r="F36" s="3" t="s">
        <v>60</v>
      </c>
      <c r="G36" s="3" t="s">
        <v>279</v>
      </c>
      <c r="H36" s="3" t="s">
        <v>62</v>
      </c>
      <c r="I36" s="3" t="s">
        <v>63</v>
      </c>
      <c r="J36" s="3" t="s">
        <v>64</v>
      </c>
      <c r="K36" s="3" t="s">
        <v>77</v>
      </c>
      <c r="L36" s="3" t="s">
        <v>66</v>
      </c>
      <c r="M36" s="3"/>
      <c r="N36" s="3"/>
      <c r="O36" s="3" t="n">
        <v>1000</v>
      </c>
      <c r="P36" s="3"/>
      <c r="Q36" s="3" t="s">
        <v>67</v>
      </c>
      <c r="R36" s="3" t="s">
        <v>69</v>
      </c>
      <c r="S36" s="3" t="s">
        <v>69</v>
      </c>
      <c r="T36" s="3" t="s">
        <v>280</v>
      </c>
      <c r="U36" s="3" t="n">
        <v>72</v>
      </c>
    </row>
    <row r="37" customFormat="false" ht="78" hidden="false" customHeight="true" outlineLevel="0" collapsed="false">
      <c r="A37" s="2" t="s">
        <v>281</v>
      </c>
      <c r="B37" s="2" t="s">
        <v>282</v>
      </c>
      <c r="C37" s="2" t="s">
        <v>99</v>
      </c>
      <c r="D37" s="2" t="s">
        <v>283</v>
      </c>
      <c r="E37" s="2" t="s">
        <v>284</v>
      </c>
      <c r="F37" s="2" t="s">
        <v>102</v>
      </c>
      <c r="G37" s="2"/>
      <c r="H37" s="2" t="s">
        <v>86</v>
      </c>
      <c r="I37" s="2" t="s">
        <v>87</v>
      </c>
      <c r="J37" s="2" t="s">
        <v>64</v>
      </c>
      <c r="K37" s="2" t="s">
        <v>65</v>
      </c>
      <c r="L37" s="2" t="s">
        <v>88</v>
      </c>
      <c r="M37" s="2"/>
      <c r="N37" s="2"/>
      <c r="O37" s="2"/>
      <c r="P37" s="2"/>
      <c r="Q37" s="2" t="s">
        <v>67</v>
      </c>
      <c r="R37" s="2" t="s">
        <v>69</v>
      </c>
      <c r="S37" s="2" t="s">
        <v>69</v>
      </c>
      <c r="T37" s="2" t="s">
        <v>285</v>
      </c>
      <c r="U37" s="2" t="n">
        <v>78</v>
      </c>
    </row>
    <row r="38" customFormat="false" ht="78" hidden="false" customHeight="true" outlineLevel="0" collapsed="false">
      <c r="A38" s="2" t="s">
        <v>286</v>
      </c>
      <c r="B38" s="2" t="s">
        <v>150</v>
      </c>
      <c r="C38" s="2" t="s">
        <v>120</v>
      </c>
      <c r="D38" s="2" t="s">
        <v>287</v>
      </c>
      <c r="E38" s="2" t="s">
        <v>288</v>
      </c>
      <c r="F38" s="2" t="s">
        <v>102</v>
      </c>
      <c r="G38" s="2"/>
      <c r="H38" s="2" t="s">
        <v>86</v>
      </c>
      <c r="I38" s="2" t="s">
        <v>87</v>
      </c>
      <c r="J38" s="2" t="s">
        <v>64</v>
      </c>
      <c r="K38" s="2" t="s">
        <v>77</v>
      </c>
      <c r="L38" s="2" t="s">
        <v>88</v>
      </c>
      <c r="M38" s="2"/>
      <c r="N38" s="2"/>
      <c r="O38" s="2"/>
      <c r="P38" s="2"/>
      <c r="Q38" s="2" t="s">
        <v>67</v>
      </c>
      <c r="R38" s="2" t="s">
        <v>69</v>
      </c>
      <c r="S38" s="2" t="s">
        <v>69</v>
      </c>
      <c r="T38" s="2" t="s">
        <v>289</v>
      </c>
      <c r="U38" s="2" t="n">
        <v>90</v>
      </c>
    </row>
    <row r="39" customFormat="false" ht="78" hidden="false" customHeight="true" outlineLevel="0" collapsed="false">
      <c r="A39" s="2" t="s">
        <v>290</v>
      </c>
      <c r="B39" s="2" t="s">
        <v>291</v>
      </c>
      <c r="C39" s="2" t="s">
        <v>120</v>
      </c>
      <c r="D39" s="2" t="s">
        <v>292</v>
      </c>
      <c r="E39" s="2" t="s">
        <v>293</v>
      </c>
      <c r="F39" s="2" t="s">
        <v>94</v>
      </c>
      <c r="G39" s="2" t="s">
        <v>294</v>
      </c>
      <c r="H39" s="2" t="s">
        <v>86</v>
      </c>
      <c r="I39" s="2" t="s">
        <v>87</v>
      </c>
      <c r="J39" s="2" t="s">
        <v>64</v>
      </c>
      <c r="K39" s="2" t="s">
        <v>77</v>
      </c>
      <c r="L39" s="2" t="s">
        <v>66</v>
      </c>
      <c r="M39" s="2"/>
      <c r="N39" s="2"/>
      <c r="O39" s="2" t="n">
        <v>4000</v>
      </c>
      <c r="P39" s="2"/>
      <c r="Q39" s="2" t="s">
        <v>67</v>
      </c>
      <c r="R39" s="2" t="s">
        <v>69</v>
      </c>
      <c r="S39" s="2" t="s">
        <v>69</v>
      </c>
      <c r="T39" s="2" t="s">
        <v>295</v>
      </c>
      <c r="U39" s="2" t="n">
        <v>92</v>
      </c>
    </row>
    <row r="40" customFormat="false" ht="78" hidden="false" customHeight="true" outlineLevel="0" collapsed="false">
      <c r="A40" s="2" t="s">
        <v>296</v>
      </c>
      <c r="B40" s="2" t="s">
        <v>297</v>
      </c>
      <c r="C40" s="2" t="s">
        <v>120</v>
      </c>
      <c r="D40" s="2" t="s">
        <v>298</v>
      </c>
      <c r="E40" s="2" t="s">
        <v>299</v>
      </c>
      <c r="F40" s="2" t="s">
        <v>94</v>
      </c>
      <c r="G40" s="2"/>
      <c r="H40" s="2" t="s">
        <v>86</v>
      </c>
      <c r="I40" s="2" t="s">
        <v>87</v>
      </c>
      <c r="J40" s="2" t="s">
        <v>64</v>
      </c>
      <c r="K40" s="2" t="s">
        <v>77</v>
      </c>
      <c r="L40" s="2" t="s">
        <v>88</v>
      </c>
      <c r="M40" s="2" t="n">
        <v>10</v>
      </c>
      <c r="N40" s="2" t="n">
        <v>12</v>
      </c>
      <c r="O40" s="2"/>
      <c r="P40" s="2"/>
      <c r="Q40" s="2" t="s">
        <v>67</v>
      </c>
      <c r="R40" s="2" t="s">
        <v>69</v>
      </c>
      <c r="S40" s="2" t="s">
        <v>69</v>
      </c>
      <c r="T40" s="2" t="s">
        <v>300</v>
      </c>
      <c r="U40" s="2" t="n">
        <v>93</v>
      </c>
    </row>
    <row r="41" customFormat="false" ht="78" hidden="false" customHeight="true" outlineLevel="0" collapsed="false">
      <c r="A41" s="2" t="s">
        <v>301</v>
      </c>
      <c r="B41" s="2" t="s">
        <v>302</v>
      </c>
      <c r="C41" s="2" t="s">
        <v>120</v>
      </c>
      <c r="D41" s="2" t="s">
        <v>303</v>
      </c>
      <c r="E41" s="2" t="s">
        <v>304</v>
      </c>
      <c r="F41" s="2" t="s">
        <v>94</v>
      </c>
      <c r="G41" s="2" t="s">
        <v>294</v>
      </c>
      <c r="H41" s="2" t="s">
        <v>86</v>
      </c>
      <c r="I41" s="2" t="s">
        <v>87</v>
      </c>
      <c r="J41" s="2" t="s">
        <v>64</v>
      </c>
      <c r="K41" s="2" t="s">
        <v>65</v>
      </c>
      <c r="L41" s="2" t="s">
        <v>66</v>
      </c>
      <c r="M41" s="2"/>
      <c r="N41" s="2"/>
      <c r="O41" s="2" t="n">
        <v>50</v>
      </c>
      <c r="P41" s="2"/>
      <c r="Q41" s="2" t="s">
        <v>67</v>
      </c>
      <c r="R41" s="2" t="s">
        <v>69</v>
      </c>
      <c r="S41" s="2" t="s">
        <v>69</v>
      </c>
      <c r="T41" s="2" t="s">
        <v>305</v>
      </c>
      <c r="U41" s="2" t="n">
        <v>95</v>
      </c>
    </row>
    <row r="42" customFormat="false" ht="78" hidden="false" customHeight="true" outlineLevel="0" collapsed="false">
      <c r="A42" s="3" t="s">
        <v>306</v>
      </c>
      <c r="B42" s="3" t="s">
        <v>307</v>
      </c>
      <c r="C42" s="3" t="s">
        <v>156</v>
      </c>
      <c r="D42" s="3" t="s">
        <v>308</v>
      </c>
      <c r="E42" s="3" t="s">
        <v>309</v>
      </c>
      <c r="F42" s="3" t="s">
        <v>60</v>
      </c>
      <c r="G42" s="3"/>
      <c r="H42" s="3" t="s">
        <v>62</v>
      </c>
      <c r="I42" s="3" t="s">
        <v>63</v>
      </c>
      <c r="J42" s="3" t="s">
        <v>64</v>
      </c>
      <c r="K42" s="3" t="s">
        <v>77</v>
      </c>
      <c r="L42" s="3" t="s">
        <v>88</v>
      </c>
      <c r="M42" s="3" t="n">
        <v>20</v>
      </c>
      <c r="N42" s="3" t="n">
        <v>45</v>
      </c>
      <c r="O42" s="3"/>
      <c r="P42" s="3"/>
      <c r="Q42" s="3" t="s">
        <v>67</v>
      </c>
      <c r="R42" s="3" t="s">
        <v>69</v>
      </c>
      <c r="S42" s="3" t="s">
        <v>69</v>
      </c>
      <c r="T42" s="3" t="s">
        <v>310</v>
      </c>
      <c r="U42" s="3" t="n">
        <v>103</v>
      </c>
    </row>
    <row r="43" customFormat="false" ht="78" hidden="false" customHeight="true" outlineLevel="0" collapsed="false">
      <c r="A43" s="2" t="s">
        <v>311</v>
      </c>
      <c r="B43" s="2" t="s">
        <v>312</v>
      </c>
      <c r="C43" s="2" t="s">
        <v>156</v>
      </c>
      <c r="D43" s="2" t="s">
        <v>313</v>
      </c>
      <c r="E43" s="2" t="s">
        <v>314</v>
      </c>
      <c r="F43" s="2" t="s">
        <v>219</v>
      </c>
      <c r="G43" s="2"/>
      <c r="H43" s="2" t="s">
        <v>86</v>
      </c>
      <c r="I43" s="2" t="s">
        <v>87</v>
      </c>
      <c r="J43" s="2" t="s">
        <v>64</v>
      </c>
      <c r="K43" s="2" t="s">
        <v>65</v>
      </c>
      <c r="L43" s="2" t="s">
        <v>88</v>
      </c>
      <c r="M43" s="2" t="n">
        <v>20</v>
      </c>
      <c r="N43" s="2" t="n">
        <v>80</v>
      </c>
      <c r="O43" s="2"/>
      <c r="P43" s="2"/>
      <c r="Q43" s="2" t="s">
        <v>67</v>
      </c>
      <c r="R43" s="2" t="s">
        <v>69</v>
      </c>
      <c r="S43" s="2" t="s">
        <v>69</v>
      </c>
      <c r="T43" s="2" t="s">
        <v>315</v>
      </c>
      <c r="U43" s="2" t="n">
        <v>104</v>
      </c>
    </row>
    <row r="44" customFormat="false" ht="78" hidden="false" customHeight="true" outlineLevel="0" collapsed="false">
      <c r="A44" s="2" t="s">
        <v>316</v>
      </c>
      <c r="B44" s="2" t="s">
        <v>317</v>
      </c>
      <c r="C44" s="2" t="s">
        <v>156</v>
      </c>
      <c r="D44" s="2" t="s">
        <v>318</v>
      </c>
      <c r="E44" s="2" t="s">
        <v>319</v>
      </c>
      <c r="F44" s="2" t="s">
        <v>94</v>
      </c>
      <c r="G44" s="2"/>
      <c r="H44" s="2" t="s">
        <v>86</v>
      </c>
      <c r="I44" s="2" t="s">
        <v>87</v>
      </c>
      <c r="J44" s="2" t="s">
        <v>64</v>
      </c>
      <c r="K44" s="2" t="s">
        <v>77</v>
      </c>
      <c r="L44" s="2" t="s">
        <v>88</v>
      </c>
      <c r="M44" s="2"/>
      <c r="N44" s="2"/>
      <c r="O44" s="2"/>
      <c r="P44" s="2"/>
      <c r="Q44" s="2" t="s">
        <v>67</v>
      </c>
      <c r="R44" s="2" t="s">
        <v>69</v>
      </c>
      <c r="S44" s="2" t="s">
        <v>69</v>
      </c>
      <c r="T44" s="2" t="s">
        <v>320</v>
      </c>
      <c r="U44" s="2" t="n">
        <v>106</v>
      </c>
    </row>
    <row r="45" customFormat="false" ht="78" hidden="false" customHeight="true" outlineLevel="0" collapsed="false">
      <c r="A45" s="2" t="s">
        <v>321</v>
      </c>
      <c r="B45" s="2" t="s">
        <v>322</v>
      </c>
      <c r="C45" s="2" t="s">
        <v>156</v>
      </c>
      <c r="D45" s="2" t="s">
        <v>323</v>
      </c>
      <c r="E45" s="2" t="s">
        <v>324</v>
      </c>
      <c r="F45" s="2" t="s">
        <v>94</v>
      </c>
      <c r="G45" s="2" t="s">
        <v>76</v>
      </c>
      <c r="H45" s="2" t="s">
        <v>86</v>
      </c>
      <c r="I45" s="2" t="s">
        <v>87</v>
      </c>
      <c r="J45" s="2" t="s">
        <v>64</v>
      </c>
      <c r="K45" s="2" t="s">
        <v>77</v>
      </c>
      <c r="L45" s="2" t="s">
        <v>66</v>
      </c>
      <c r="M45" s="2"/>
      <c r="N45" s="2"/>
      <c r="O45" s="2" t="n">
        <v>250</v>
      </c>
      <c r="P45" s="2"/>
      <c r="Q45" s="2" t="s">
        <v>67</v>
      </c>
      <c r="R45" s="2" t="s">
        <v>69</v>
      </c>
      <c r="S45" s="2" t="s">
        <v>69</v>
      </c>
      <c r="T45" s="2" t="s">
        <v>325</v>
      </c>
      <c r="U45" s="2" t="n">
        <v>107</v>
      </c>
    </row>
    <row r="46" customFormat="false" ht="78" hidden="false" customHeight="true" outlineLevel="0" collapsed="false">
      <c r="A46" s="2" t="s">
        <v>326</v>
      </c>
      <c r="B46" s="2" t="s">
        <v>327</v>
      </c>
      <c r="C46" s="2" t="s">
        <v>82</v>
      </c>
      <c r="D46" s="2" t="s">
        <v>328</v>
      </c>
      <c r="E46" s="2" t="s">
        <v>329</v>
      </c>
      <c r="F46" s="2" t="s">
        <v>165</v>
      </c>
      <c r="G46" s="2"/>
      <c r="H46" s="2" t="s">
        <v>86</v>
      </c>
      <c r="I46" s="2" t="s">
        <v>87</v>
      </c>
      <c r="J46" s="2" t="s">
        <v>64</v>
      </c>
      <c r="K46" s="2" t="s">
        <v>77</v>
      </c>
      <c r="L46" s="2" t="s">
        <v>88</v>
      </c>
      <c r="M46" s="2" t="n">
        <v>20</v>
      </c>
      <c r="N46" s="2" t="n">
        <v>40</v>
      </c>
      <c r="O46" s="2"/>
      <c r="P46" s="2"/>
      <c r="Q46" s="2" t="s">
        <v>67</v>
      </c>
      <c r="R46" s="2" t="s">
        <v>69</v>
      </c>
      <c r="S46" s="2" t="s">
        <v>69</v>
      </c>
      <c r="T46" s="2" t="s">
        <v>330</v>
      </c>
      <c r="U46" s="2" t="n">
        <v>108</v>
      </c>
    </row>
    <row r="47" customFormat="false" ht="78" hidden="false" customHeight="true" outlineLevel="0" collapsed="false">
      <c r="A47" s="2" t="s">
        <v>331</v>
      </c>
      <c r="B47" s="2" t="s">
        <v>332</v>
      </c>
      <c r="C47" s="2" t="s">
        <v>82</v>
      </c>
      <c r="D47" s="2" t="s">
        <v>333</v>
      </c>
      <c r="E47" s="2" t="s">
        <v>334</v>
      </c>
      <c r="F47" s="2" t="s">
        <v>335</v>
      </c>
      <c r="G47" s="2"/>
      <c r="H47" s="2" t="s">
        <v>86</v>
      </c>
      <c r="I47" s="2" t="s">
        <v>87</v>
      </c>
      <c r="J47" s="2" t="s">
        <v>64</v>
      </c>
      <c r="K47" s="2" t="s">
        <v>65</v>
      </c>
      <c r="L47" s="2" t="s">
        <v>88</v>
      </c>
      <c r="M47" s="2" t="n">
        <v>10</v>
      </c>
      <c r="N47" s="2" t="n">
        <v>35</v>
      </c>
      <c r="O47" s="2"/>
      <c r="P47" s="2"/>
      <c r="Q47" s="2" t="s">
        <v>336</v>
      </c>
      <c r="R47" s="2" t="s">
        <v>69</v>
      </c>
      <c r="S47" s="2" t="s">
        <v>69</v>
      </c>
      <c r="T47" s="2" t="s">
        <v>337</v>
      </c>
      <c r="U47" s="2" t="n">
        <v>114</v>
      </c>
    </row>
    <row r="48" customFormat="false" ht="78" hidden="false" customHeight="true" outlineLevel="0" collapsed="false">
      <c r="A48" s="2" t="s">
        <v>338</v>
      </c>
      <c r="B48" s="2" t="s">
        <v>339</v>
      </c>
      <c r="C48" s="2" t="s">
        <v>99</v>
      </c>
      <c r="D48" s="2" t="s">
        <v>340</v>
      </c>
      <c r="E48" s="2" t="s">
        <v>341</v>
      </c>
      <c r="F48" s="2" t="s">
        <v>219</v>
      </c>
      <c r="G48" s="2"/>
      <c r="H48" s="2" t="s">
        <v>86</v>
      </c>
      <c r="I48" s="2" t="s">
        <v>87</v>
      </c>
      <c r="J48" s="2" t="s">
        <v>64</v>
      </c>
      <c r="K48" s="2" t="s">
        <v>77</v>
      </c>
      <c r="L48" s="2" t="s">
        <v>88</v>
      </c>
      <c r="M48" s="2" t="n">
        <v>25</v>
      </c>
      <c r="N48" s="2" t="n">
        <v>120</v>
      </c>
      <c r="O48" s="2"/>
      <c r="P48" s="2"/>
      <c r="Q48" s="2" t="s">
        <v>134</v>
      </c>
      <c r="R48" s="2" t="s">
        <v>69</v>
      </c>
      <c r="S48" s="2" t="s">
        <v>69</v>
      </c>
      <c r="T48" s="2" t="s">
        <v>342</v>
      </c>
      <c r="U48" s="2" t="n">
        <v>115</v>
      </c>
    </row>
    <row r="49" customFormat="false" ht="78" hidden="false" customHeight="true" outlineLevel="0" collapsed="false">
      <c r="A49" s="2" t="s">
        <v>343</v>
      </c>
      <c r="B49" s="2" t="s">
        <v>344</v>
      </c>
      <c r="C49" s="2" t="s">
        <v>99</v>
      </c>
      <c r="D49" s="2" t="s">
        <v>345</v>
      </c>
      <c r="E49" s="2" t="s">
        <v>346</v>
      </c>
      <c r="F49" s="2" t="s">
        <v>94</v>
      </c>
      <c r="G49" s="2" t="s">
        <v>347</v>
      </c>
      <c r="H49" s="2" t="s">
        <v>86</v>
      </c>
      <c r="I49" s="2" t="s">
        <v>87</v>
      </c>
      <c r="J49" s="2" t="s">
        <v>64</v>
      </c>
      <c r="K49" s="2" t="s">
        <v>65</v>
      </c>
      <c r="L49" s="2" t="s">
        <v>66</v>
      </c>
      <c r="M49" s="2"/>
      <c r="N49" s="2"/>
      <c r="O49" s="2" t="n">
        <v>25</v>
      </c>
      <c r="P49" s="2" t="s">
        <v>348</v>
      </c>
      <c r="Q49" s="2" t="s">
        <v>67</v>
      </c>
      <c r="R49" s="2" t="s">
        <v>69</v>
      </c>
      <c r="S49" s="2" t="s">
        <v>69</v>
      </c>
      <c r="T49" s="2" t="s">
        <v>349</v>
      </c>
      <c r="U49" s="2" t="n">
        <v>122</v>
      </c>
    </row>
    <row r="50" customFormat="false" ht="78" hidden="false" customHeight="true" outlineLevel="0" collapsed="false">
      <c r="A50" s="2" t="s">
        <v>350</v>
      </c>
      <c r="B50" s="2" t="s">
        <v>351</v>
      </c>
      <c r="C50" s="2" t="s">
        <v>120</v>
      </c>
      <c r="D50" s="2" t="s">
        <v>352</v>
      </c>
      <c r="E50" s="2" t="s">
        <v>353</v>
      </c>
      <c r="F50" s="2" t="s">
        <v>60</v>
      </c>
      <c r="G50" s="2"/>
      <c r="H50" s="2" t="s">
        <v>86</v>
      </c>
      <c r="I50" s="2" t="s">
        <v>87</v>
      </c>
      <c r="J50" s="2" t="s">
        <v>108</v>
      </c>
      <c r="K50" s="2" t="s">
        <v>77</v>
      </c>
      <c r="L50" s="2" t="s">
        <v>88</v>
      </c>
      <c r="M50" s="2" t="n">
        <v>20</v>
      </c>
      <c r="N50" s="2" t="n">
        <v>45</v>
      </c>
      <c r="O50" s="2"/>
      <c r="P50" s="2"/>
      <c r="Q50" s="2" t="s">
        <v>67</v>
      </c>
      <c r="R50" s="2" t="s">
        <v>69</v>
      </c>
      <c r="S50" s="2" t="s">
        <v>69</v>
      </c>
      <c r="T50" s="2" t="s">
        <v>354</v>
      </c>
      <c r="U50" s="2" t="n">
        <v>123</v>
      </c>
    </row>
    <row r="51" customFormat="false" ht="78" hidden="false" customHeight="true" outlineLevel="0" collapsed="false">
      <c r="A51" s="2" t="s">
        <v>355</v>
      </c>
      <c r="B51" s="2" t="s">
        <v>356</v>
      </c>
      <c r="C51" s="2" t="s">
        <v>120</v>
      </c>
      <c r="D51" s="2" t="s">
        <v>357</v>
      </c>
      <c r="E51" s="2" t="s">
        <v>358</v>
      </c>
      <c r="F51" s="2" t="s">
        <v>102</v>
      </c>
      <c r="G51" s="2" t="s">
        <v>359</v>
      </c>
      <c r="H51" s="2" t="s">
        <v>86</v>
      </c>
      <c r="I51" s="2" t="s">
        <v>87</v>
      </c>
      <c r="J51" s="2" t="s">
        <v>64</v>
      </c>
      <c r="K51" s="2" t="s">
        <v>77</v>
      </c>
      <c r="L51" s="2" t="s">
        <v>66</v>
      </c>
      <c r="M51" s="2"/>
      <c r="N51" s="2"/>
      <c r="O51" s="2" t="n">
        <v>250</v>
      </c>
      <c r="P51" s="2"/>
      <c r="Q51" s="2" t="s">
        <v>67</v>
      </c>
      <c r="R51" s="2" t="s">
        <v>69</v>
      </c>
      <c r="S51" s="2" t="s">
        <v>69</v>
      </c>
      <c r="T51" s="2" t="s">
        <v>360</v>
      </c>
      <c r="U51" s="2" t="n">
        <v>125</v>
      </c>
    </row>
    <row r="52" customFormat="false" ht="78" hidden="false" customHeight="true" outlineLevel="0" collapsed="false">
      <c r="A52" s="2" t="s">
        <v>361</v>
      </c>
      <c r="B52" s="2" t="s">
        <v>362</v>
      </c>
      <c r="C52" s="2" t="s">
        <v>120</v>
      </c>
      <c r="D52" s="2" t="s">
        <v>363</v>
      </c>
      <c r="E52" s="2" t="s">
        <v>364</v>
      </c>
      <c r="F52" s="2" t="s">
        <v>141</v>
      </c>
      <c r="G52" s="2"/>
      <c r="H52" s="2" t="s">
        <v>86</v>
      </c>
      <c r="I52" s="2" t="s">
        <v>87</v>
      </c>
      <c r="J52" s="2" t="s">
        <v>64</v>
      </c>
      <c r="K52" s="2" t="s">
        <v>65</v>
      </c>
      <c r="L52" s="2" t="s">
        <v>88</v>
      </c>
      <c r="M52" s="2"/>
      <c r="N52" s="2"/>
      <c r="O52" s="2"/>
      <c r="P52" s="2"/>
      <c r="Q52" s="2" t="s">
        <v>67</v>
      </c>
      <c r="R52" s="2" t="s">
        <v>69</v>
      </c>
      <c r="S52" s="2" t="s">
        <v>69</v>
      </c>
      <c r="T52" s="2" t="s">
        <v>365</v>
      </c>
      <c r="U52" s="2" t="n">
        <v>126</v>
      </c>
    </row>
    <row r="53" customFormat="false" ht="78" hidden="false" customHeight="true" outlineLevel="0" collapsed="false">
      <c r="A53" s="2" t="s">
        <v>366</v>
      </c>
      <c r="B53" s="2" t="s">
        <v>367</v>
      </c>
      <c r="C53" s="2" t="s">
        <v>120</v>
      </c>
      <c r="D53" s="2" t="s">
        <v>368</v>
      </c>
      <c r="E53" s="2" t="s">
        <v>369</v>
      </c>
      <c r="F53" s="2" t="s">
        <v>85</v>
      </c>
      <c r="G53" s="2"/>
      <c r="H53" s="2" t="s">
        <v>86</v>
      </c>
      <c r="I53" s="2" t="s">
        <v>87</v>
      </c>
      <c r="J53" s="2" t="s">
        <v>64</v>
      </c>
      <c r="K53" s="2" t="s">
        <v>65</v>
      </c>
      <c r="L53" s="2" t="s">
        <v>88</v>
      </c>
      <c r="M53" s="2" t="n">
        <v>15</v>
      </c>
      <c r="N53" s="2" t="n">
        <v>35</v>
      </c>
      <c r="O53" s="2"/>
      <c r="P53" s="2"/>
      <c r="Q53" s="2" t="s">
        <v>67</v>
      </c>
      <c r="R53" s="2" t="s">
        <v>69</v>
      </c>
      <c r="S53" s="2" t="s">
        <v>69</v>
      </c>
      <c r="T53" s="2" t="s">
        <v>370</v>
      </c>
      <c r="U53" s="2" t="n">
        <v>127</v>
      </c>
    </row>
    <row r="54" customFormat="false" ht="78" hidden="false" customHeight="true" outlineLevel="0" collapsed="false">
      <c r="A54" s="2" t="s">
        <v>371</v>
      </c>
      <c r="B54" s="2" t="s">
        <v>372</v>
      </c>
      <c r="C54" s="2" t="s">
        <v>126</v>
      </c>
      <c r="D54" s="2" t="s">
        <v>373</v>
      </c>
      <c r="E54" s="2" t="s">
        <v>374</v>
      </c>
      <c r="F54" s="2" t="s">
        <v>94</v>
      </c>
      <c r="G54" s="2" t="s">
        <v>76</v>
      </c>
      <c r="H54" s="2" t="s">
        <v>86</v>
      </c>
      <c r="I54" s="2" t="s">
        <v>87</v>
      </c>
      <c r="J54" s="2" t="s">
        <v>64</v>
      </c>
      <c r="K54" s="2" t="s">
        <v>65</v>
      </c>
      <c r="L54" s="2" t="s">
        <v>66</v>
      </c>
      <c r="M54" s="2"/>
      <c r="N54" s="2"/>
      <c r="O54" s="2" t="n">
        <v>1000</v>
      </c>
      <c r="P54" s="2"/>
      <c r="Q54" s="2" t="s">
        <v>67</v>
      </c>
      <c r="R54" s="2" t="s">
        <v>69</v>
      </c>
      <c r="S54" s="2" t="s">
        <v>69</v>
      </c>
      <c r="T54" s="2" t="s">
        <v>375</v>
      </c>
      <c r="U54" s="2" t="n">
        <v>133</v>
      </c>
    </row>
    <row r="55" customFormat="false" ht="78" hidden="false" customHeight="true" outlineLevel="0" collapsed="false">
      <c r="A55" s="2" t="s">
        <v>376</v>
      </c>
      <c r="B55" s="2" t="s">
        <v>377</v>
      </c>
      <c r="C55" s="2" t="s">
        <v>99</v>
      </c>
      <c r="D55" s="2" t="s">
        <v>378</v>
      </c>
      <c r="E55" s="2" t="s">
        <v>379</v>
      </c>
      <c r="F55" s="2" t="s">
        <v>212</v>
      </c>
      <c r="G55" s="2" t="s">
        <v>380</v>
      </c>
      <c r="H55" s="2" t="s">
        <v>86</v>
      </c>
      <c r="I55" s="2" t="s">
        <v>87</v>
      </c>
      <c r="J55" s="2" t="s">
        <v>64</v>
      </c>
      <c r="K55" s="2" t="s">
        <v>77</v>
      </c>
      <c r="L55" s="2" t="s">
        <v>66</v>
      </c>
      <c r="M55" s="2"/>
      <c r="N55" s="2"/>
      <c r="O55" s="2" t="n">
        <v>10000</v>
      </c>
      <c r="P55" s="2"/>
      <c r="Q55" s="2" t="s">
        <v>67</v>
      </c>
      <c r="R55" s="2" t="s">
        <v>69</v>
      </c>
      <c r="S55" s="2" t="s">
        <v>69</v>
      </c>
      <c r="T55" s="2" t="s">
        <v>381</v>
      </c>
      <c r="U55" s="2" t="n">
        <v>134</v>
      </c>
    </row>
    <row r="56" customFormat="false" ht="78" hidden="false" customHeight="true" outlineLevel="0" collapsed="false">
      <c r="A56" s="2" t="s">
        <v>382</v>
      </c>
      <c r="B56" s="2" t="s">
        <v>383</v>
      </c>
      <c r="C56" s="2" t="s">
        <v>126</v>
      </c>
      <c r="D56" s="2" t="s">
        <v>384</v>
      </c>
      <c r="E56" s="2" t="s">
        <v>385</v>
      </c>
      <c r="F56" s="2" t="s">
        <v>165</v>
      </c>
      <c r="G56" s="2" t="s">
        <v>386</v>
      </c>
      <c r="H56" s="2" t="s">
        <v>86</v>
      </c>
      <c r="I56" s="2" t="s">
        <v>87</v>
      </c>
      <c r="J56" s="2" t="s">
        <v>108</v>
      </c>
      <c r="K56" s="2" t="s">
        <v>65</v>
      </c>
      <c r="L56" s="2" t="s">
        <v>66</v>
      </c>
      <c r="M56" s="2"/>
      <c r="N56" s="2"/>
      <c r="O56" s="2" t="n">
        <v>5000</v>
      </c>
      <c r="P56" s="2"/>
      <c r="Q56" s="2" t="s">
        <v>67</v>
      </c>
      <c r="R56" s="2" t="s">
        <v>69</v>
      </c>
      <c r="S56" s="2" t="s">
        <v>69</v>
      </c>
      <c r="T56" s="2" t="s">
        <v>387</v>
      </c>
      <c r="U56" s="2" t="n">
        <v>136</v>
      </c>
    </row>
    <row r="57" customFormat="false" ht="78" hidden="false" customHeight="true" outlineLevel="0" collapsed="false">
      <c r="A57" s="2" t="s">
        <v>388</v>
      </c>
      <c r="B57" s="2" t="s">
        <v>389</v>
      </c>
      <c r="C57" s="2" t="s">
        <v>82</v>
      </c>
      <c r="D57" s="2" t="s">
        <v>390</v>
      </c>
      <c r="E57" s="2" t="s">
        <v>391</v>
      </c>
      <c r="F57" s="2" t="s">
        <v>102</v>
      </c>
      <c r="G57" s="2" t="s">
        <v>392</v>
      </c>
      <c r="H57" s="2" t="s">
        <v>86</v>
      </c>
      <c r="I57" s="2" t="s">
        <v>87</v>
      </c>
      <c r="J57" s="2" t="s">
        <v>64</v>
      </c>
      <c r="K57" s="2" t="s">
        <v>77</v>
      </c>
      <c r="L57" s="2" t="s">
        <v>66</v>
      </c>
      <c r="M57" s="2"/>
      <c r="N57" s="2"/>
      <c r="O57" s="2" t="n">
        <v>50</v>
      </c>
      <c r="P57" s="2"/>
      <c r="Q57" s="2" t="s">
        <v>67</v>
      </c>
      <c r="R57" s="2" t="s">
        <v>69</v>
      </c>
      <c r="S57" s="2" t="s">
        <v>69</v>
      </c>
      <c r="T57" s="2" t="s">
        <v>393</v>
      </c>
      <c r="U57" s="2" t="n">
        <v>140</v>
      </c>
    </row>
    <row r="58" customFormat="false" ht="78" hidden="false" customHeight="true" outlineLevel="0" collapsed="false">
      <c r="A58" s="2" t="s">
        <v>394</v>
      </c>
      <c r="B58" s="2" t="s">
        <v>395</v>
      </c>
      <c r="C58" s="2" t="s">
        <v>99</v>
      </c>
      <c r="D58" s="2" t="s">
        <v>396</v>
      </c>
      <c r="E58" s="2" t="s">
        <v>397</v>
      </c>
      <c r="F58" s="2" t="s">
        <v>102</v>
      </c>
      <c r="G58" s="2" t="s">
        <v>398</v>
      </c>
      <c r="H58" s="2" t="s">
        <v>86</v>
      </c>
      <c r="I58" s="2" t="s">
        <v>87</v>
      </c>
      <c r="J58" s="2" t="s">
        <v>64</v>
      </c>
      <c r="K58" s="2" t="s">
        <v>65</v>
      </c>
      <c r="L58" s="2" t="s">
        <v>66</v>
      </c>
      <c r="M58" s="2"/>
      <c r="N58" s="2"/>
      <c r="O58" s="2" t="n">
        <v>500</v>
      </c>
      <c r="P58" s="2"/>
      <c r="Q58" s="2" t="s">
        <v>67</v>
      </c>
      <c r="R58" s="2" t="s">
        <v>69</v>
      </c>
      <c r="S58" s="2" t="s">
        <v>69</v>
      </c>
      <c r="T58" s="2" t="s">
        <v>399</v>
      </c>
      <c r="U58" s="2" t="n">
        <v>141</v>
      </c>
    </row>
    <row r="59" customFormat="false" ht="78" hidden="false" customHeight="true" outlineLevel="0" collapsed="false">
      <c r="A59" s="2" t="s">
        <v>400</v>
      </c>
      <c r="B59" s="2" t="s">
        <v>401</v>
      </c>
      <c r="C59" s="2" t="s">
        <v>57</v>
      </c>
      <c r="D59" s="2" t="s">
        <v>402</v>
      </c>
      <c r="E59" s="2" t="s">
        <v>403</v>
      </c>
      <c r="F59" s="2" t="s">
        <v>94</v>
      </c>
      <c r="G59" s="2"/>
      <c r="H59" s="2" t="s">
        <v>86</v>
      </c>
      <c r="I59" s="2" t="s">
        <v>87</v>
      </c>
      <c r="J59" s="2" t="s">
        <v>64</v>
      </c>
      <c r="K59" s="2" t="s">
        <v>65</v>
      </c>
      <c r="L59" s="2" t="s">
        <v>88</v>
      </c>
      <c r="M59" s="2" t="n">
        <v>18</v>
      </c>
      <c r="N59" s="2" t="n">
        <v>20</v>
      </c>
      <c r="O59" s="2"/>
      <c r="P59" s="2"/>
      <c r="Q59" s="2" t="s">
        <v>142</v>
      </c>
      <c r="R59" s="2" t="s">
        <v>404</v>
      </c>
      <c r="S59" s="2" t="s">
        <v>135</v>
      </c>
      <c r="T59" s="2" t="s">
        <v>405</v>
      </c>
      <c r="U59" s="2" t="n">
        <v>144</v>
      </c>
    </row>
    <row r="60" customFormat="false" ht="78" hidden="false" customHeight="true" outlineLevel="0" collapsed="false">
      <c r="A60" s="2" t="s">
        <v>406</v>
      </c>
      <c r="B60" s="2" t="s">
        <v>407</v>
      </c>
      <c r="C60" s="2" t="s">
        <v>99</v>
      </c>
      <c r="D60" s="2" t="s">
        <v>408</v>
      </c>
      <c r="E60" s="2" t="s">
        <v>409</v>
      </c>
      <c r="F60" s="2" t="s">
        <v>171</v>
      </c>
      <c r="G60" s="2" t="s">
        <v>410</v>
      </c>
      <c r="H60" s="2" t="s">
        <v>86</v>
      </c>
      <c r="I60" s="2" t="s">
        <v>87</v>
      </c>
      <c r="J60" s="2" t="s">
        <v>64</v>
      </c>
      <c r="K60" s="2" t="s">
        <v>77</v>
      </c>
      <c r="L60" s="2" t="s">
        <v>66</v>
      </c>
      <c r="M60" s="2"/>
      <c r="N60" s="2"/>
      <c r="O60" s="2" t="n">
        <v>10</v>
      </c>
      <c r="P60" s="2"/>
      <c r="Q60" s="2" t="s">
        <v>67</v>
      </c>
      <c r="R60" s="2" t="s">
        <v>69</v>
      </c>
      <c r="S60" s="2" t="s">
        <v>69</v>
      </c>
      <c r="T60" s="2" t="s">
        <v>411</v>
      </c>
      <c r="U60" s="2" t="n">
        <v>148</v>
      </c>
    </row>
    <row r="61" customFormat="false" ht="78" hidden="false" customHeight="true" outlineLevel="0" collapsed="false">
      <c r="A61" s="2" t="s">
        <v>412</v>
      </c>
      <c r="B61" s="2" t="s">
        <v>413</v>
      </c>
      <c r="C61" s="2" t="s">
        <v>99</v>
      </c>
      <c r="D61" s="2" t="s">
        <v>414</v>
      </c>
      <c r="E61" s="2" t="s">
        <v>415</v>
      </c>
      <c r="F61" s="2" t="s">
        <v>85</v>
      </c>
      <c r="G61" s="2"/>
      <c r="H61" s="2" t="s">
        <v>86</v>
      </c>
      <c r="I61" s="2" t="s">
        <v>87</v>
      </c>
      <c r="J61" s="2" t="s">
        <v>64</v>
      </c>
      <c r="K61" s="2" t="s">
        <v>77</v>
      </c>
      <c r="L61" s="2" t="s">
        <v>88</v>
      </c>
      <c r="M61" s="2" t="n">
        <v>12</v>
      </c>
      <c r="N61" s="2" t="n">
        <v>15</v>
      </c>
      <c r="O61" s="2"/>
      <c r="P61" s="2"/>
      <c r="Q61" s="2" t="s">
        <v>67</v>
      </c>
      <c r="R61" s="2" t="s">
        <v>69</v>
      </c>
      <c r="S61" s="2" t="s">
        <v>69</v>
      </c>
      <c r="T61" s="2" t="s">
        <v>416</v>
      </c>
      <c r="U61" s="2" t="n">
        <v>151</v>
      </c>
    </row>
    <row r="62" customFormat="false" ht="78" hidden="false" customHeight="true" outlineLevel="0" collapsed="false">
      <c r="A62" s="2" t="s">
        <v>417</v>
      </c>
      <c r="B62" s="2" t="s">
        <v>418</v>
      </c>
      <c r="C62" s="2" t="s">
        <v>99</v>
      </c>
      <c r="D62" s="2" t="s">
        <v>419</v>
      </c>
      <c r="E62" s="2" t="s">
        <v>420</v>
      </c>
      <c r="F62" s="2" t="s">
        <v>94</v>
      </c>
      <c r="G62" s="2"/>
      <c r="H62" s="2" t="s">
        <v>86</v>
      </c>
      <c r="I62" s="2" t="s">
        <v>87</v>
      </c>
      <c r="J62" s="2" t="s">
        <v>64</v>
      </c>
      <c r="K62" s="2" t="s">
        <v>65</v>
      </c>
      <c r="L62" s="2" t="s">
        <v>88</v>
      </c>
      <c r="M62" s="2" t="n">
        <v>20</v>
      </c>
      <c r="N62" s="2" t="n">
        <v>35</v>
      </c>
      <c r="O62" s="2"/>
      <c r="P62" s="2"/>
      <c r="Q62" s="2" t="s">
        <v>232</v>
      </c>
      <c r="R62" s="2" t="s">
        <v>69</v>
      </c>
      <c r="S62" s="2" t="s">
        <v>69</v>
      </c>
      <c r="T62" s="2" t="s">
        <v>421</v>
      </c>
      <c r="U62" s="2" t="n">
        <v>152</v>
      </c>
    </row>
    <row r="63" customFormat="false" ht="78" hidden="false" customHeight="true" outlineLevel="0" collapsed="false">
      <c r="A63" s="2" t="s">
        <v>422</v>
      </c>
      <c r="B63" s="2" t="s">
        <v>423</v>
      </c>
      <c r="C63" s="2" t="s">
        <v>126</v>
      </c>
      <c r="D63" s="2" t="s">
        <v>424</v>
      </c>
      <c r="E63" s="2" t="s">
        <v>425</v>
      </c>
      <c r="F63" s="2" t="s">
        <v>102</v>
      </c>
      <c r="G63" s="2"/>
      <c r="H63" s="2" t="s">
        <v>86</v>
      </c>
      <c r="I63" s="2" t="s">
        <v>87</v>
      </c>
      <c r="J63" s="2" t="s">
        <v>108</v>
      </c>
      <c r="K63" s="2" t="s">
        <v>77</v>
      </c>
      <c r="L63" s="2" t="s">
        <v>88</v>
      </c>
      <c r="M63" s="2" t="n">
        <v>40</v>
      </c>
      <c r="N63" s="2" t="n">
        <v>68</v>
      </c>
      <c r="O63" s="2"/>
      <c r="P63" s="2"/>
      <c r="Q63" s="2" t="s">
        <v>67</v>
      </c>
      <c r="R63" s="2" t="s">
        <v>69</v>
      </c>
      <c r="S63" s="2" t="s">
        <v>69</v>
      </c>
      <c r="T63" s="2" t="s">
        <v>426</v>
      </c>
      <c r="U63" s="2" t="n">
        <v>166</v>
      </c>
    </row>
    <row r="64" customFormat="false" ht="78" hidden="false" customHeight="true" outlineLevel="0" collapsed="false">
      <c r="A64" s="2" t="s">
        <v>427</v>
      </c>
      <c r="B64" s="2" t="s">
        <v>428</v>
      </c>
      <c r="C64" s="2" t="s">
        <v>126</v>
      </c>
      <c r="D64" s="2" t="s">
        <v>429</v>
      </c>
      <c r="E64" s="2" t="s">
        <v>430</v>
      </c>
      <c r="F64" s="2" t="s">
        <v>335</v>
      </c>
      <c r="G64" s="2"/>
      <c r="H64" s="2" t="s">
        <v>86</v>
      </c>
      <c r="I64" s="2" t="s">
        <v>87</v>
      </c>
      <c r="J64" s="2" t="s">
        <v>64</v>
      </c>
      <c r="K64" s="2" t="s">
        <v>65</v>
      </c>
      <c r="L64" s="2" t="s">
        <v>88</v>
      </c>
      <c r="M64" s="2" t="n">
        <v>15</v>
      </c>
      <c r="N64" s="2" t="n">
        <v>40</v>
      </c>
      <c r="O64" s="2"/>
      <c r="P64" s="2"/>
      <c r="Q64" s="2" t="s">
        <v>67</v>
      </c>
      <c r="R64" s="2" t="s">
        <v>431</v>
      </c>
      <c r="S64" s="2" t="s">
        <v>69</v>
      </c>
      <c r="T64" s="2" t="s">
        <v>432</v>
      </c>
      <c r="U64" s="2" t="n">
        <v>167</v>
      </c>
    </row>
    <row r="65" customFormat="false" ht="78" hidden="false" customHeight="true" outlineLevel="0" collapsed="false">
      <c r="A65" s="2" t="s">
        <v>433</v>
      </c>
      <c r="B65" s="2" t="s">
        <v>434</v>
      </c>
      <c r="C65" s="2" t="s">
        <v>126</v>
      </c>
      <c r="D65" s="2" t="s">
        <v>435</v>
      </c>
      <c r="E65" s="2" t="s">
        <v>436</v>
      </c>
      <c r="F65" s="2" t="s">
        <v>102</v>
      </c>
      <c r="G65" s="2" t="s">
        <v>359</v>
      </c>
      <c r="H65" s="2" t="s">
        <v>86</v>
      </c>
      <c r="I65" s="2" t="s">
        <v>87</v>
      </c>
      <c r="J65" s="2" t="s">
        <v>64</v>
      </c>
      <c r="K65" s="2" t="s">
        <v>77</v>
      </c>
      <c r="L65" s="2" t="s">
        <v>66</v>
      </c>
      <c r="M65" s="2"/>
      <c r="N65" s="2"/>
      <c r="O65" s="2" t="n">
        <v>1200</v>
      </c>
      <c r="P65" s="2" t="s">
        <v>437</v>
      </c>
      <c r="Q65" s="2" t="s">
        <v>67</v>
      </c>
      <c r="R65" s="2" t="s">
        <v>69</v>
      </c>
      <c r="S65" s="2" t="s">
        <v>185</v>
      </c>
      <c r="T65" s="2" t="s">
        <v>438</v>
      </c>
      <c r="U65" s="2" t="n">
        <v>170</v>
      </c>
    </row>
    <row r="66" customFormat="false" ht="78" hidden="false" customHeight="true" outlineLevel="0" collapsed="false">
      <c r="A66" s="2" t="s">
        <v>439</v>
      </c>
      <c r="B66" s="2" t="s">
        <v>440</v>
      </c>
      <c r="C66" s="2" t="s">
        <v>126</v>
      </c>
      <c r="D66" s="2" t="s">
        <v>441</v>
      </c>
      <c r="E66" s="2" t="s">
        <v>442</v>
      </c>
      <c r="F66" s="2" t="s">
        <v>219</v>
      </c>
      <c r="G66" s="2"/>
      <c r="H66" s="2" t="s">
        <v>86</v>
      </c>
      <c r="I66" s="2" t="s">
        <v>87</v>
      </c>
      <c r="J66" s="2" t="s">
        <v>64</v>
      </c>
      <c r="K66" s="2" t="s">
        <v>65</v>
      </c>
      <c r="L66" s="2" t="s">
        <v>88</v>
      </c>
      <c r="M66" s="2" t="n">
        <v>12</v>
      </c>
      <c r="N66" s="2" t="n">
        <v>45</v>
      </c>
      <c r="O66" s="2"/>
      <c r="P66" s="2"/>
      <c r="Q66" s="2" t="s">
        <v>443</v>
      </c>
      <c r="R66" s="2" t="s">
        <v>444</v>
      </c>
      <c r="S66" s="2" t="s">
        <v>135</v>
      </c>
      <c r="T66" s="2" t="s">
        <v>445</v>
      </c>
      <c r="U66" s="2" t="n">
        <v>171</v>
      </c>
    </row>
    <row r="67" customFormat="false" ht="78" hidden="false" customHeight="true" outlineLevel="0" collapsed="false">
      <c r="A67" s="2" t="s">
        <v>446</v>
      </c>
      <c r="B67" s="2" t="s">
        <v>447</v>
      </c>
      <c r="C67" s="2" t="s">
        <v>82</v>
      </c>
      <c r="D67" s="2" t="s">
        <v>448</v>
      </c>
      <c r="E67" s="2" t="s">
        <v>449</v>
      </c>
      <c r="F67" s="2" t="s">
        <v>60</v>
      </c>
      <c r="G67" s="2"/>
      <c r="H67" s="2" t="s">
        <v>86</v>
      </c>
      <c r="I67" s="2" t="s">
        <v>87</v>
      </c>
      <c r="J67" s="2" t="s">
        <v>64</v>
      </c>
      <c r="K67" s="2" t="s">
        <v>77</v>
      </c>
      <c r="L67" s="2" t="s">
        <v>88</v>
      </c>
      <c r="M67" s="2" t="n">
        <v>10</v>
      </c>
      <c r="N67" s="2" t="n">
        <v>100</v>
      </c>
      <c r="O67" s="2"/>
      <c r="P67" s="2"/>
      <c r="Q67" s="2" t="s">
        <v>142</v>
      </c>
      <c r="R67" s="2" t="s">
        <v>69</v>
      </c>
      <c r="S67" s="2" t="s">
        <v>69</v>
      </c>
      <c r="T67" s="2" t="s">
        <v>450</v>
      </c>
      <c r="U67" s="2" t="n">
        <v>177</v>
      </c>
    </row>
    <row r="68" customFormat="false" ht="78" hidden="false" customHeight="true" outlineLevel="0" collapsed="false">
      <c r="A68" s="2" t="s">
        <v>451</v>
      </c>
      <c r="B68" s="2" t="s">
        <v>452</v>
      </c>
      <c r="C68" s="2" t="s">
        <v>120</v>
      </c>
      <c r="D68" s="2" t="s">
        <v>453</v>
      </c>
      <c r="E68" s="2" t="s">
        <v>454</v>
      </c>
      <c r="F68" s="2" t="s">
        <v>94</v>
      </c>
      <c r="G68" s="2" t="s">
        <v>455</v>
      </c>
      <c r="H68" s="2" t="s">
        <v>86</v>
      </c>
      <c r="I68" s="2" t="s">
        <v>87</v>
      </c>
      <c r="J68" s="2" t="s">
        <v>64</v>
      </c>
      <c r="K68" s="2" t="s">
        <v>65</v>
      </c>
      <c r="L68" s="2" t="s">
        <v>66</v>
      </c>
      <c r="M68" s="2"/>
      <c r="N68" s="2"/>
      <c r="O68" s="2" t="n">
        <v>25</v>
      </c>
      <c r="P68" s="2"/>
      <c r="Q68" s="2" t="s">
        <v>67</v>
      </c>
      <c r="R68" s="2" t="s">
        <v>69</v>
      </c>
      <c r="S68" s="2" t="s">
        <v>69</v>
      </c>
      <c r="T68" s="2" t="s">
        <v>456</v>
      </c>
      <c r="U68" s="2" t="n">
        <v>180</v>
      </c>
    </row>
    <row r="69" customFormat="false" ht="78" hidden="false" customHeight="true" outlineLevel="0" collapsed="false">
      <c r="A69" s="2" t="s">
        <v>457</v>
      </c>
      <c r="B69" s="2" t="s">
        <v>458</v>
      </c>
      <c r="C69" s="2" t="s">
        <v>126</v>
      </c>
      <c r="D69" s="2" t="s">
        <v>459</v>
      </c>
      <c r="E69" s="2" t="s">
        <v>460</v>
      </c>
      <c r="F69" s="2" t="s">
        <v>219</v>
      </c>
      <c r="G69" s="2" t="s">
        <v>461</v>
      </c>
      <c r="H69" s="2" t="s">
        <v>86</v>
      </c>
      <c r="I69" s="2" t="s">
        <v>87</v>
      </c>
      <c r="J69" s="2" t="s">
        <v>64</v>
      </c>
      <c r="K69" s="2" t="s">
        <v>77</v>
      </c>
      <c r="L69" s="2" t="s">
        <v>66</v>
      </c>
      <c r="M69" s="2"/>
      <c r="N69" s="2"/>
      <c r="O69" s="2" t="n">
        <v>10</v>
      </c>
      <c r="P69" s="2"/>
      <c r="Q69" s="2" t="s">
        <v>67</v>
      </c>
      <c r="R69" s="2" t="s">
        <v>462</v>
      </c>
      <c r="S69" s="2" t="s">
        <v>69</v>
      </c>
      <c r="T69" s="2" t="s">
        <v>463</v>
      </c>
      <c r="U69" s="2" t="n">
        <v>185</v>
      </c>
    </row>
    <row r="70" customFormat="false" ht="78" hidden="false" customHeight="true" outlineLevel="0" collapsed="false">
      <c r="A70" s="3" t="s">
        <v>464</v>
      </c>
      <c r="B70" s="3" t="s">
        <v>465</v>
      </c>
      <c r="C70" s="3" t="s">
        <v>114</v>
      </c>
      <c r="D70" s="3" t="s">
        <v>466</v>
      </c>
      <c r="E70" s="3" t="s">
        <v>467</v>
      </c>
      <c r="F70" s="3" t="s">
        <v>85</v>
      </c>
      <c r="G70" s="3"/>
      <c r="H70" s="3" t="s">
        <v>62</v>
      </c>
      <c r="I70" s="3" t="s">
        <v>63</v>
      </c>
      <c r="J70" s="3" t="s">
        <v>64</v>
      </c>
      <c r="K70" s="3" t="s">
        <v>77</v>
      </c>
      <c r="L70" s="3" t="s">
        <v>88</v>
      </c>
      <c r="M70" s="3" t="n">
        <v>7</v>
      </c>
      <c r="N70" s="3" t="n">
        <v>15</v>
      </c>
      <c r="O70" s="3"/>
      <c r="P70" s="3"/>
      <c r="Q70" s="3" t="s">
        <v>67</v>
      </c>
      <c r="R70" s="3" t="s">
        <v>69</v>
      </c>
      <c r="S70" s="3" t="s">
        <v>69</v>
      </c>
      <c r="T70" s="3" t="s">
        <v>468</v>
      </c>
      <c r="U70" s="3" t="n">
        <v>188</v>
      </c>
    </row>
    <row r="71" customFormat="false" ht="78" hidden="false" customHeight="true" outlineLevel="0" collapsed="false">
      <c r="A71" s="2" t="s">
        <v>469</v>
      </c>
      <c r="B71" s="2" t="s">
        <v>470</v>
      </c>
      <c r="C71" s="2" t="s">
        <v>57</v>
      </c>
      <c r="D71" s="2" t="s">
        <v>471</v>
      </c>
      <c r="E71" s="2" t="s">
        <v>472</v>
      </c>
      <c r="F71" s="2" t="s">
        <v>141</v>
      </c>
      <c r="G71" s="2" t="s">
        <v>473</v>
      </c>
      <c r="H71" s="2" t="s">
        <v>86</v>
      </c>
      <c r="I71" s="2" t="s">
        <v>87</v>
      </c>
      <c r="J71" s="2" t="s">
        <v>64</v>
      </c>
      <c r="K71" s="2" t="s">
        <v>77</v>
      </c>
      <c r="L71" s="2" t="s">
        <v>66</v>
      </c>
      <c r="M71" s="2"/>
      <c r="N71" s="2"/>
      <c r="O71" s="2" t="n">
        <v>2000</v>
      </c>
      <c r="P71" s="2" t="s">
        <v>474</v>
      </c>
      <c r="Q71" s="2" t="s">
        <v>67</v>
      </c>
      <c r="R71" s="2" t="s">
        <v>69</v>
      </c>
      <c r="S71" s="2" t="s">
        <v>475</v>
      </c>
      <c r="T71" s="2" t="s">
        <v>476</v>
      </c>
      <c r="U71" s="2" t="n">
        <v>191</v>
      </c>
    </row>
    <row r="72" customFormat="false" ht="78" hidden="false" customHeight="true" outlineLevel="0" collapsed="false">
      <c r="A72" s="2" t="s">
        <v>477</v>
      </c>
      <c r="B72" s="2" t="s">
        <v>478</v>
      </c>
      <c r="C72" s="2" t="s">
        <v>120</v>
      </c>
      <c r="D72" s="2" t="s">
        <v>479</v>
      </c>
      <c r="E72" s="2" t="s">
        <v>480</v>
      </c>
      <c r="F72" s="2" t="s">
        <v>85</v>
      </c>
      <c r="G72" s="2"/>
      <c r="H72" s="2" t="s">
        <v>86</v>
      </c>
      <c r="I72" s="2" t="s">
        <v>87</v>
      </c>
      <c r="J72" s="2" t="s">
        <v>108</v>
      </c>
      <c r="K72" s="2" t="s">
        <v>77</v>
      </c>
      <c r="L72" s="2" t="s">
        <v>88</v>
      </c>
      <c r="M72" s="2"/>
      <c r="N72" s="2"/>
      <c r="O72" s="2"/>
      <c r="P72" s="2" t="s">
        <v>481</v>
      </c>
      <c r="Q72" s="2" t="s">
        <v>67</v>
      </c>
      <c r="R72" s="2" t="s">
        <v>69</v>
      </c>
      <c r="S72" s="2" t="s">
        <v>69</v>
      </c>
      <c r="T72" s="2" t="s">
        <v>482</v>
      </c>
      <c r="U72" s="2" t="n">
        <v>192</v>
      </c>
    </row>
    <row r="73" customFormat="false" ht="78" hidden="false" customHeight="true" outlineLevel="0" collapsed="false">
      <c r="A73" s="2" t="s">
        <v>483</v>
      </c>
      <c r="B73" s="2" t="s">
        <v>484</v>
      </c>
      <c r="C73" s="2" t="s">
        <v>99</v>
      </c>
      <c r="D73" s="2" t="s">
        <v>485</v>
      </c>
      <c r="E73" s="2" t="s">
        <v>486</v>
      </c>
      <c r="F73" s="2" t="s">
        <v>102</v>
      </c>
      <c r="G73" s="2"/>
      <c r="H73" s="2" t="s">
        <v>86</v>
      </c>
      <c r="I73" s="2" t="s">
        <v>87</v>
      </c>
      <c r="J73" s="2" t="s">
        <v>108</v>
      </c>
      <c r="K73" s="2" t="s">
        <v>77</v>
      </c>
      <c r="L73" s="2" t="s">
        <v>88</v>
      </c>
      <c r="M73" s="2" t="n">
        <v>44</v>
      </c>
      <c r="N73" s="2" t="n">
        <v>80</v>
      </c>
      <c r="O73" s="2"/>
      <c r="P73" s="2"/>
      <c r="Q73" s="2" t="s">
        <v>67</v>
      </c>
      <c r="R73" s="2" t="s">
        <v>69</v>
      </c>
      <c r="S73" s="2" t="s">
        <v>69</v>
      </c>
      <c r="T73" s="2" t="s">
        <v>487</v>
      </c>
      <c r="U73" s="2" t="n">
        <v>194</v>
      </c>
    </row>
    <row r="74" customFormat="false" ht="78" hidden="false" customHeight="true" outlineLevel="0" collapsed="false">
      <c r="A74" s="2" t="s">
        <v>488</v>
      </c>
      <c r="B74" s="2" t="s">
        <v>489</v>
      </c>
      <c r="C74" s="2" t="s">
        <v>120</v>
      </c>
      <c r="D74" s="2" t="s">
        <v>490</v>
      </c>
      <c r="E74" s="2" t="s">
        <v>491</v>
      </c>
      <c r="F74" s="2" t="s">
        <v>102</v>
      </c>
      <c r="G74" s="2"/>
      <c r="H74" s="2" t="s">
        <v>86</v>
      </c>
      <c r="I74" s="2" t="s">
        <v>87</v>
      </c>
      <c r="J74" s="2" t="s">
        <v>64</v>
      </c>
      <c r="K74" s="2" t="s">
        <v>65</v>
      </c>
      <c r="L74" s="2" t="s">
        <v>88</v>
      </c>
      <c r="M74" s="2" t="n">
        <v>40</v>
      </c>
      <c r="N74" s="2" t="n">
        <v>80</v>
      </c>
      <c r="O74" s="2"/>
      <c r="P74" s="2"/>
      <c r="Q74" s="2" t="s">
        <v>492</v>
      </c>
      <c r="R74" s="2" t="s">
        <v>69</v>
      </c>
      <c r="S74" s="2" t="s">
        <v>493</v>
      </c>
      <c r="T74" s="2" t="s">
        <v>494</v>
      </c>
      <c r="U74" s="2" t="n">
        <v>195</v>
      </c>
    </row>
    <row r="75" customFormat="false" ht="78" hidden="false" customHeight="true" outlineLevel="0" collapsed="false">
      <c r="A75" s="2" t="s">
        <v>495</v>
      </c>
      <c r="B75" s="2" t="s">
        <v>496</v>
      </c>
      <c r="C75" s="2" t="s">
        <v>120</v>
      </c>
      <c r="D75" s="2" t="s">
        <v>497</v>
      </c>
      <c r="E75" s="2" t="s">
        <v>498</v>
      </c>
      <c r="F75" s="2" t="s">
        <v>102</v>
      </c>
      <c r="G75" s="2"/>
      <c r="H75" s="2" t="s">
        <v>86</v>
      </c>
      <c r="I75" s="2" t="s">
        <v>87</v>
      </c>
      <c r="J75" s="2" t="s">
        <v>64</v>
      </c>
      <c r="K75" s="2" t="s">
        <v>65</v>
      </c>
      <c r="L75" s="2" t="s">
        <v>88</v>
      </c>
      <c r="M75" s="2" t="n">
        <v>40</v>
      </c>
      <c r="N75" s="2" t="n">
        <v>80</v>
      </c>
      <c r="O75" s="2"/>
      <c r="P75" s="2"/>
      <c r="Q75" s="2" t="s">
        <v>142</v>
      </c>
      <c r="R75" s="2" t="s">
        <v>69</v>
      </c>
      <c r="S75" s="2" t="s">
        <v>69</v>
      </c>
      <c r="T75" s="2" t="s">
        <v>499</v>
      </c>
      <c r="U75" s="2" t="n">
        <v>196</v>
      </c>
    </row>
    <row r="76" customFormat="false" ht="78" hidden="false" customHeight="true" outlineLevel="0" collapsed="false">
      <c r="A76" s="2" t="s">
        <v>500</v>
      </c>
      <c r="B76" s="2" t="s">
        <v>501</v>
      </c>
      <c r="C76" s="2" t="s">
        <v>120</v>
      </c>
      <c r="D76" s="2" t="s">
        <v>502</v>
      </c>
      <c r="E76" s="2" t="s">
        <v>503</v>
      </c>
      <c r="F76" s="2" t="s">
        <v>102</v>
      </c>
      <c r="G76" s="2"/>
      <c r="H76" s="2" t="s">
        <v>86</v>
      </c>
      <c r="I76" s="2" t="s">
        <v>87</v>
      </c>
      <c r="J76" s="2" t="s">
        <v>64</v>
      </c>
      <c r="K76" s="2" t="s">
        <v>65</v>
      </c>
      <c r="L76" s="2" t="s">
        <v>88</v>
      </c>
      <c r="M76" s="2" t="n">
        <v>35</v>
      </c>
      <c r="N76" s="2" t="n">
        <v>75</v>
      </c>
      <c r="O76" s="2"/>
      <c r="P76" s="2"/>
      <c r="Q76" s="2" t="s">
        <v>142</v>
      </c>
      <c r="R76" s="2" t="s">
        <v>69</v>
      </c>
      <c r="S76" s="2" t="s">
        <v>69</v>
      </c>
      <c r="T76" s="2" t="s">
        <v>504</v>
      </c>
      <c r="U76" s="2" t="n">
        <v>198</v>
      </c>
    </row>
    <row r="77" customFormat="false" ht="78" hidden="false" customHeight="true" outlineLevel="0" collapsed="false">
      <c r="A77" s="2" t="s">
        <v>505</v>
      </c>
      <c r="B77" s="2" t="s">
        <v>506</v>
      </c>
      <c r="C77" s="2" t="s">
        <v>126</v>
      </c>
      <c r="D77" s="2" t="s">
        <v>507</v>
      </c>
      <c r="E77" s="2" t="s">
        <v>508</v>
      </c>
      <c r="F77" s="2" t="s">
        <v>60</v>
      </c>
      <c r="G77" s="2"/>
      <c r="H77" s="2" t="s">
        <v>86</v>
      </c>
      <c r="I77" s="2" t="s">
        <v>87</v>
      </c>
      <c r="J77" s="2" t="s">
        <v>64</v>
      </c>
      <c r="K77" s="2" t="s">
        <v>77</v>
      </c>
      <c r="L77" s="2" t="s">
        <v>88</v>
      </c>
      <c r="M77" s="2"/>
      <c r="N77" s="2"/>
      <c r="O77" s="2"/>
      <c r="P77" s="2"/>
      <c r="Q77" s="2" t="s">
        <v>67</v>
      </c>
      <c r="R77" s="2" t="s">
        <v>69</v>
      </c>
      <c r="S77" s="2" t="s">
        <v>69</v>
      </c>
      <c r="T77" s="2" t="s">
        <v>509</v>
      </c>
      <c r="U77" s="2" t="n">
        <v>202</v>
      </c>
    </row>
    <row r="78" customFormat="false" ht="78" hidden="false" customHeight="true" outlineLevel="0" collapsed="false">
      <c r="A78" s="2" t="s">
        <v>510</v>
      </c>
      <c r="B78" s="2" t="s">
        <v>511</v>
      </c>
      <c r="C78" s="2" t="s">
        <v>120</v>
      </c>
      <c r="D78" s="2" t="s">
        <v>512</v>
      </c>
      <c r="E78" s="2" t="s">
        <v>513</v>
      </c>
      <c r="F78" s="2" t="s">
        <v>60</v>
      </c>
      <c r="G78" s="2" t="s">
        <v>514</v>
      </c>
      <c r="H78" s="2" t="s">
        <v>86</v>
      </c>
      <c r="I78" s="2" t="s">
        <v>87</v>
      </c>
      <c r="J78" s="2" t="s">
        <v>64</v>
      </c>
      <c r="K78" s="2" t="s">
        <v>77</v>
      </c>
      <c r="L78" s="2" t="s">
        <v>66</v>
      </c>
      <c r="M78" s="2"/>
      <c r="N78" s="2"/>
      <c r="O78" s="2" t="n">
        <v>1000</v>
      </c>
      <c r="P78" s="2" t="s">
        <v>515</v>
      </c>
      <c r="Q78" s="2" t="s">
        <v>67</v>
      </c>
      <c r="R78" s="2" t="s">
        <v>69</v>
      </c>
      <c r="S78" s="2" t="s">
        <v>69</v>
      </c>
      <c r="T78" s="2" t="s">
        <v>516</v>
      </c>
      <c r="U78" s="2" t="n">
        <v>203</v>
      </c>
    </row>
    <row r="79" customFormat="false" ht="78" hidden="false" customHeight="true" outlineLevel="0" collapsed="false">
      <c r="A79" s="2" t="s">
        <v>517</v>
      </c>
      <c r="B79" s="2" t="s">
        <v>518</v>
      </c>
      <c r="C79" s="2" t="s">
        <v>120</v>
      </c>
      <c r="D79" s="2" t="s">
        <v>519</v>
      </c>
      <c r="E79" s="2" t="s">
        <v>520</v>
      </c>
      <c r="F79" s="2" t="s">
        <v>85</v>
      </c>
      <c r="G79" s="2" t="s">
        <v>521</v>
      </c>
      <c r="H79" s="2" t="s">
        <v>86</v>
      </c>
      <c r="I79" s="2" t="s">
        <v>87</v>
      </c>
      <c r="J79" s="2" t="s">
        <v>64</v>
      </c>
      <c r="K79" s="2" t="s">
        <v>77</v>
      </c>
      <c r="L79" s="2" t="s">
        <v>66</v>
      </c>
      <c r="M79" s="2"/>
      <c r="N79" s="2"/>
      <c r="O79" s="2" t="n">
        <v>200</v>
      </c>
      <c r="P79" s="2"/>
      <c r="Q79" s="2" t="s">
        <v>67</v>
      </c>
      <c r="R79" s="2" t="s">
        <v>69</v>
      </c>
      <c r="S79" s="2" t="s">
        <v>69</v>
      </c>
      <c r="T79" s="2" t="s">
        <v>522</v>
      </c>
      <c r="U79" s="2" t="n">
        <v>204</v>
      </c>
    </row>
    <row r="80" customFormat="false" ht="78" hidden="false" customHeight="true" outlineLevel="0" collapsed="false">
      <c r="A80" s="2" t="s">
        <v>523</v>
      </c>
      <c r="B80" s="2" t="s">
        <v>524</v>
      </c>
      <c r="C80" s="2" t="s">
        <v>120</v>
      </c>
      <c r="D80" s="2" t="s">
        <v>525</v>
      </c>
      <c r="E80" s="2" t="s">
        <v>526</v>
      </c>
      <c r="F80" s="2" t="s">
        <v>94</v>
      </c>
      <c r="G80" s="2"/>
      <c r="H80" s="2" t="s">
        <v>86</v>
      </c>
      <c r="I80" s="2" t="s">
        <v>87</v>
      </c>
      <c r="J80" s="2" t="s">
        <v>64</v>
      </c>
      <c r="K80" s="2" t="s">
        <v>77</v>
      </c>
      <c r="L80" s="2" t="s">
        <v>88</v>
      </c>
      <c r="M80" s="2" t="n">
        <v>20</v>
      </c>
      <c r="N80" s="2" t="n">
        <v>25</v>
      </c>
      <c r="O80" s="2"/>
      <c r="P80" s="2"/>
      <c r="Q80" s="2" t="s">
        <v>67</v>
      </c>
      <c r="R80" s="2" t="s">
        <v>69</v>
      </c>
      <c r="S80" s="2" t="s">
        <v>69</v>
      </c>
      <c r="T80" s="2" t="s">
        <v>527</v>
      </c>
      <c r="U80" s="2" t="n">
        <v>207</v>
      </c>
    </row>
    <row r="81" customFormat="false" ht="78" hidden="false" customHeight="true" outlineLevel="0" collapsed="false">
      <c r="A81" s="2" t="s">
        <v>528</v>
      </c>
      <c r="B81" s="2" t="s">
        <v>529</v>
      </c>
      <c r="C81" s="2" t="s">
        <v>120</v>
      </c>
      <c r="D81" s="2" t="s">
        <v>530</v>
      </c>
      <c r="E81" s="2" t="s">
        <v>531</v>
      </c>
      <c r="F81" s="2" t="s">
        <v>85</v>
      </c>
      <c r="G81" s="2"/>
      <c r="H81" s="2" t="s">
        <v>86</v>
      </c>
      <c r="I81" s="2" t="s">
        <v>87</v>
      </c>
      <c r="J81" s="2" t="s">
        <v>64</v>
      </c>
      <c r="K81" s="2" t="s">
        <v>77</v>
      </c>
      <c r="L81" s="2" t="s">
        <v>88</v>
      </c>
      <c r="M81" s="2" t="n">
        <v>10</v>
      </c>
      <c r="N81" s="2" t="n">
        <v>45</v>
      </c>
      <c r="O81" s="2"/>
      <c r="P81" s="2"/>
      <c r="Q81" s="2" t="s">
        <v>67</v>
      </c>
      <c r="R81" s="2" t="s">
        <v>69</v>
      </c>
      <c r="S81" s="2" t="s">
        <v>69</v>
      </c>
      <c r="T81" s="2" t="s">
        <v>532</v>
      </c>
      <c r="U81" s="2" t="n">
        <v>208</v>
      </c>
    </row>
    <row r="82" customFormat="false" ht="78" hidden="false" customHeight="true" outlineLevel="0" collapsed="false">
      <c r="A82" s="2" t="s">
        <v>533</v>
      </c>
      <c r="B82" s="2" t="s">
        <v>534</v>
      </c>
      <c r="C82" s="2" t="s">
        <v>99</v>
      </c>
      <c r="D82" s="2" t="s">
        <v>535</v>
      </c>
      <c r="E82" s="2" t="s">
        <v>536</v>
      </c>
      <c r="F82" s="2" t="s">
        <v>94</v>
      </c>
      <c r="G82" s="2" t="s">
        <v>537</v>
      </c>
      <c r="H82" s="2" t="s">
        <v>86</v>
      </c>
      <c r="I82" s="2" t="s">
        <v>87</v>
      </c>
      <c r="J82" s="2" t="s">
        <v>64</v>
      </c>
      <c r="K82" s="2" t="s">
        <v>77</v>
      </c>
      <c r="L82" s="2" t="s">
        <v>66</v>
      </c>
      <c r="M82" s="2"/>
      <c r="N82" s="2"/>
      <c r="O82" s="2" t="n">
        <v>999</v>
      </c>
      <c r="P82" s="2"/>
      <c r="Q82" s="2" t="s">
        <v>67</v>
      </c>
      <c r="R82" s="2" t="s">
        <v>69</v>
      </c>
      <c r="S82" s="2" t="s">
        <v>69</v>
      </c>
      <c r="T82" s="2" t="s">
        <v>538</v>
      </c>
      <c r="U82" s="2" t="n">
        <v>211</v>
      </c>
    </row>
    <row r="83" customFormat="false" ht="78" hidden="false" customHeight="true" outlineLevel="0" collapsed="false">
      <c r="A83" s="2" t="s">
        <v>539</v>
      </c>
      <c r="B83" s="2" t="s">
        <v>540</v>
      </c>
      <c r="C83" s="2" t="s">
        <v>82</v>
      </c>
      <c r="D83" s="2" t="s">
        <v>541</v>
      </c>
      <c r="E83" s="2" t="s">
        <v>542</v>
      </c>
      <c r="F83" s="2" t="s">
        <v>85</v>
      </c>
      <c r="G83" s="2"/>
      <c r="H83" s="2" t="s">
        <v>86</v>
      </c>
      <c r="I83" s="2" t="s">
        <v>87</v>
      </c>
      <c r="J83" s="2" t="s">
        <v>64</v>
      </c>
      <c r="K83" s="2" t="s">
        <v>65</v>
      </c>
      <c r="L83" s="2" t="s">
        <v>88</v>
      </c>
      <c r="M83" s="2" t="n">
        <v>6</v>
      </c>
      <c r="N83" s="2" t="n">
        <v>7</v>
      </c>
      <c r="O83" s="2"/>
      <c r="P83" s="2"/>
      <c r="Q83" s="2" t="s">
        <v>232</v>
      </c>
      <c r="R83" s="2" t="s">
        <v>69</v>
      </c>
      <c r="S83" s="2" t="s">
        <v>69</v>
      </c>
      <c r="T83" s="2" t="s">
        <v>543</v>
      </c>
      <c r="U83" s="2" t="n">
        <v>216</v>
      </c>
    </row>
    <row r="84" customFormat="false" ht="78" hidden="false" customHeight="true" outlineLevel="0" collapsed="false">
      <c r="A84" s="2" t="s">
        <v>544</v>
      </c>
      <c r="B84" s="2" t="s">
        <v>545</v>
      </c>
      <c r="C84" s="2" t="s">
        <v>99</v>
      </c>
      <c r="D84" s="2" t="s">
        <v>546</v>
      </c>
      <c r="E84" s="2" t="s">
        <v>547</v>
      </c>
      <c r="F84" s="2" t="s">
        <v>165</v>
      </c>
      <c r="G84" s="2"/>
      <c r="H84" s="2" t="s">
        <v>86</v>
      </c>
      <c r="I84" s="2" t="s">
        <v>87</v>
      </c>
      <c r="J84" s="2" t="s">
        <v>64</v>
      </c>
      <c r="K84" s="2" t="s">
        <v>77</v>
      </c>
      <c r="L84" s="2" t="s">
        <v>88</v>
      </c>
      <c r="M84" s="2" t="n">
        <v>25</v>
      </c>
      <c r="N84" s="2" t="n">
        <v>75</v>
      </c>
      <c r="O84" s="2"/>
      <c r="P84" s="2"/>
      <c r="Q84" s="2" t="s">
        <v>67</v>
      </c>
      <c r="R84" s="2" t="s">
        <v>69</v>
      </c>
      <c r="S84" s="2" t="s">
        <v>69</v>
      </c>
      <c r="T84" s="2" t="s">
        <v>548</v>
      </c>
      <c r="U84" s="2" t="n">
        <v>220</v>
      </c>
    </row>
    <row r="85" customFormat="false" ht="78" hidden="false" customHeight="true" outlineLevel="0" collapsed="false">
      <c r="A85" s="2" t="s">
        <v>549</v>
      </c>
      <c r="B85" s="2" t="s">
        <v>550</v>
      </c>
      <c r="C85" s="2" t="s">
        <v>156</v>
      </c>
      <c r="D85" s="2" t="s">
        <v>551</v>
      </c>
      <c r="E85" s="2" t="s">
        <v>552</v>
      </c>
      <c r="F85" s="2" t="s">
        <v>102</v>
      </c>
      <c r="G85" s="2" t="s">
        <v>398</v>
      </c>
      <c r="H85" s="2" t="s">
        <v>86</v>
      </c>
      <c r="I85" s="2" t="s">
        <v>87</v>
      </c>
      <c r="J85" s="2" t="s">
        <v>64</v>
      </c>
      <c r="K85" s="2" t="s">
        <v>77</v>
      </c>
      <c r="L85" s="2" t="s">
        <v>66</v>
      </c>
      <c r="M85" s="2"/>
      <c r="N85" s="2"/>
      <c r="O85" s="2" t="n">
        <v>3000</v>
      </c>
      <c r="P85" s="2" t="s">
        <v>553</v>
      </c>
      <c r="Q85" s="2" t="s">
        <v>232</v>
      </c>
      <c r="R85" s="2" t="s">
        <v>69</v>
      </c>
      <c r="S85" s="2" t="s">
        <v>69</v>
      </c>
      <c r="T85" s="2" t="s">
        <v>554</v>
      </c>
      <c r="U85" s="2" t="n">
        <v>235</v>
      </c>
    </row>
    <row r="86" customFormat="false" ht="78" hidden="false" customHeight="true" outlineLevel="0" collapsed="false">
      <c r="A86" s="2" t="s">
        <v>555</v>
      </c>
      <c r="B86" s="2" t="s">
        <v>150</v>
      </c>
      <c r="C86" s="2" t="s">
        <v>114</v>
      </c>
      <c r="D86" s="2" t="s">
        <v>556</v>
      </c>
      <c r="E86" s="2" t="s">
        <v>557</v>
      </c>
      <c r="F86" s="2" t="s">
        <v>60</v>
      </c>
      <c r="G86" s="2" t="s">
        <v>558</v>
      </c>
      <c r="H86" s="2" t="s">
        <v>86</v>
      </c>
      <c r="I86" s="2" t="s">
        <v>87</v>
      </c>
      <c r="J86" s="2" t="s">
        <v>64</v>
      </c>
      <c r="K86" s="2" t="s">
        <v>77</v>
      </c>
      <c r="L86" s="2" t="s">
        <v>66</v>
      </c>
      <c r="M86" s="2"/>
      <c r="N86" s="2"/>
      <c r="O86" s="2" t="n">
        <v>50</v>
      </c>
      <c r="P86" s="2"/>
      <c r="Q86" s="2" t="s">
        <v>67</v>
      </c>
      <c r="R86" s="2" t="s">
        <v>69</v>
      </c>
      <c r="S86" s="2" t="s">
        <v>69</v>
      </c>
      <c r="T86" s="2" t="s">
        <v>559</v>
      </c>
      <c r="U86" s="2" t="n">
        <v>237</v>
      </c>
    </row>
    <row r="87" customFormat="false" ht="78" hidden="false" customHeight="true" outlineLevel="0" collapsed="false">
      <c r="A87" s="2" t="s">
        <v>560</v>
      </c>
      <c r="B87" s="2" t="s">
        <v>561</v>
      </c>
      <c r="C87" s="2" t="s">
        <v>120</v>
      </c>
      <c r="D87" s="2" t="s">
        <v>562</v>
      </c>
      <c r="E87" s="2" t="s">
        <v>563</v>
      </c>
      <c r="F87" s="2" t="s">
        <v>564</v>
      </c>
      <c r="G87" s="2"/>
      <c r="H87" s="2" t="s">
        <v>86</v>
      </c>
      <c r="I87" s="2" t="s">
        <v>87</v>
      </c>
      <c r="J87" s="2" t="s">
        <v>64</v>
      </c>
      <c r="K87" s="2" t="s">
        <v>77</v>
      </c>
      <c r="L87" s="2" t="s">
        <v>88</v>
      </c>
      <c r="M87" s="2" t="n">
        <v>20</v>
      </c>
      <c r="N87" s="2" t="n">
        <v>45</v>
      </c>
      <c r="O87" s="2"/>
      <c r="P87" s="2"/>
      <c r="Q87" s="2" t="s">
        <v>67</v>
      </c>
      <c r="R87" s="2" t="s">
        <v>69</v>
      </c>
      <c r="S87" s="2" t="s">
        <v>69</v>
      </c>
      <c r="T87" s="2" t="s">
        <v>565</v>
      </c>
      <c r="U87" s="2" t="n">
        <v>259</v>
      </c>
    </row>
    <row r="88" customFormat="false" ht="78" hidden="false" customHeight="true" outlineLevel="0" collapsed="false">
      <c r="A88" s="2" t="s">
        <v>566</v>
      </c>
      <c r="B88" s="2" t="s">
        <v>567</v>
      </c>
      <c r="C88" s="2" t="s">
        <v>120</v>
      </c>
      <c r="D88" s="2" t="s">
        <v>568</v>
      </c>
      <c r="E88" s="2" t="s">
        <v>569</v>
      </c>
      <c r="F88" s="2" t="s">
        <v>171</v>
      </c>
      <c r="G88" s="2"/>
      <c r="H88" s="2" t="s">
        <v>86</v>
      </c>
      <c r="I88" s="2" t="s">
        <v>87</v>
      </c>
      <c r="J88" s="2" t="s">
        <v>64</v>
      </c>
      <c r="K88" s="2" t="s">
        <v>77</v>
      </c>
      <c r="L88" s="2" t="s">
        <v>88</v>
      </c>
      <c r="M88" s="2" t="n">
        <v>10</v>
      </c>
      <c r="N88" s="2" t="n">
        <v>30</v>
      </c>
      <c r="O88" s="2"/>
      <c r="P88" s="2"/>
      <c r="Q88" s="2" t="s">
        <v>67</v>
      </c>
      <c r="R88" s="2" t="s">
        <v>69</v>
      </c>
      <c r="S88" s="2" t="s">
        <v>69</v>
      </c>
      <c r="T88" s="2" t="s">
        <v>570</v>
      </c>
      <c r="U88" s="2" t="n">
        <v>260</v>
      </c>
    </row>
    <row r="89" customFormat="false" ht="78" hidden="false" customHeight="true" outlineLevel="0" collapsed="false">
      <c r="A89" s="2" t="s">
        <v>571</v>
      </c>
      <c r="B89" s="2" t="s">
        <v>572</v>
      </c>
      <c r="C89" s="2" t="s">
        <v>99</v>
      </c>
      <c r="D89" s="2" t="s">
        <v>573</v>
      </c>
      <c r="E89" s="2" t="s">
        <v>574</v>
      </c>
      <c r="F89" s="2" t="s">
        <v>60</v>
      </c>
      <c r="G89" s="2"/>
      <c r="H89" s="2" t="s">
        <v>86</v>
      </c>
      <c r="I89" s="2" t="s">
        <v>87</v>
      </c>
      <c r="J89" s="2" t="s">
        <v>64</v>
      </c>
      <c r="K89" s="2" t="s">
        <v>77</v>
      </c>
      <c r="L89" s="2" t="s">
        <v>88</v>
      </c>
      <c r="M89" s="2" t="n">
        <v>10</v>
      </c>
      <c r="N89" s="2" t="n">
        <v>15</v>
      </c>
      <c r="O89" s="2"/>
      <c r="P89" s="2"/>
      <c r="Q89" s="2" t="s">
        <v>67</v>
      </c>
      <c r="R89" s="2" t="s">
        <v>69</v>
      </c>
      <c r="S89" s="2" t="s">
        <v>69</v>
      </c>
      <c r="T89" s="2" t="s">
        <v>575</v>
      </c>
      <c r="U89" s="2" t="n">
        <v>273</v>
      </c>
    </row>
    <row r="90" customFormat="false" ht="78" hidden="false" customHeight="true" outlineLevel="0" collapsed="false">
      <c r="A90" s="2" t="s">
        <v>576</v>
      </c>
      <c r="B90" s="2" t="s">
        <v>577</v>
      </c>
      <c r="C90" s="2" t="s">
        <v>126</v>
      </c>
      <c r="D90" s="2" t="s">
        <v>578</v>
      </c>
      <c r="E90" s="2" t="s">
        <v>579</v>
      </c>
      <c r="F90" s="2" t="s">
        <v>60</v>
      </c>
      <c r="G90" s="2" t="s">
        <v>580</v>
      </c>
      <c r="H90" s="2" t="s">
        <v>86</v>
      </c>
      <c r="I90" s="2" t="s">
        <v>87</v>
      </c>
      <c r="J90" s="2" t="s">
        <v>64</v>
      </c>
      <c r="K90" s="2" t="s">
        <v>77</v>
      </c>
      <c r="L90" s="2" t="s">
        <v>66</v>
      </c>
      <c r="M90" s="2"/>
      <c r="N90" s="2"/>
      <c r="O90" s="2" t="n">
        <v>20</v>
      </c>
      <c r="P90" s="2"/>
      <c r="Q90" s="2" t="s">
        <v>67</v>
      </c>
      <c r="R90" s="2" t="s">
        <v>69</v>
      </c>
      <c r="S90" s="2" t="s">
        <v>69</v>
      </c>
      <c r="T90" s="2" t="s">
        <v>581</v>
      </c>
      <c r="U90" s="2" t="n">
        <v>285</v>
      </c>
    </row>
    <row r="91" customFormat="false" ht="78" hidden="false" customHeight="true" outlineLevel="0" collapsed="false">
      <c r="A91" s="2" t="s">
        <v>582</v>
      </c>
      <c r="B91" s="2" t="s">
        <v>583</v>
      </c>
      <c r="C91" s="2" t="s">
        <v>126</v>
      </c>
      <c r="D91" s="2" t="s">
        <v>584</v>
      </c>
      <c r="E91" s="2" t="s">
        <v>585</v>
      </c>
      <c r="F91" s="2" t="s">
        <v>85</v>
      </c>
      <c r="G91" s="2"/>
      <c r="H91" s="2" t="s">
        <v>86</v>
      </c>
      <c r="I91" s="2" t="s">
        <v>87</v>
      </c>
      <c r="J91" s="2" t="s">
        <v>64</v>
      </c>
      <c r="K91" s="2" t="s">
        <v>77</v>
      </c>
      <c r="L91" s="2" t="s">
        <v>88</v>
      </c>
      <c r="M91" s="2"/>
      <c r="N91" s="2"/>
      <c r="O91" s="2"/>
      <c r="P91" s="2"/>
      <c r="Q91" s="2" t="s">
        <v>67</v>
      </c>
      <c r="R91" s="2" t="s">
        <v>69</v>
      </c>
      <c r="S91" s="2" t="s">
        <v>69</v>
      </c>
      <c r="T91" s="2" t="s">
        <v>586</v>
      </c>
      <c r="U91" s="2" t="n">
        <v>287</v>
      </c>
    </row>
    <row r="92" customFormat="false" ht="78" hidden="false" customHeight="true" outlineLevel="0" collapsed="false">
      <c r="A92" s="2" t="s">
        <v>587</v>
      </c>
      <c r="B92" s="2" t="s">
        <v>588</v>
      </c>
      <c r="C92" s="2" t="s">
        <v>126</v>
      </c>
      <c r="D92" s="2" t="s">
        <v>589</v>
      </c>
      <c r="E92" s="2" t="s">
        <v>590</v>
      </c>
      <c r="F92" s="2" t="s">
        <v>94</v>
      </c>
      <c r="G92" s="2"/>
      <c r="H92" s="2" t="s">
        <v>86</v>
      </c>
      <c r="I92" s="2" t="s">
        <v>87</v>
      </c>
      <c r="J92" s="2" t="s">
        <v>64</v>
      </c>
      <c r="K92" s="2" t="s">
        <v>77</v>
      </c>
      <c r="L92" s="2" t="s">
        <v>88</v>
      </c>
      <c r="M92" s="2" t="n">
        <v>22</v>
      </c>
      <c r="N92" s="2" t="n">
        <v>40</v>
      </c>
      <c r="O92" s="2"/>
      <c r="P92" s="2"/>
      <c r="Q92" s="2" t="s">
        <v>67</v>
      </c>
      <c r="R92" s="2" t="s">
        <v>69</v>
      </c>
      <c r="S92" s="2" t="s">
        <v>69</v>
      </c>
      <c r="T92" s="2" t="s">
        <v>591</v>
      </c>
      <c r="U92" s="2" t="n">
        <v>288</v>
      </c>
    </row>
    <row r="93" customFormat="false" ht="78" hidden="false" customHeight="true" outlineLevel="0" collapsed="false">
      <c r="A93" s="2" t="s">
        <v>592</v>
      </c>
      <c r="B93" s="2" t="s">
        <v>593</v>
      </c>
      <c r="C93" s="2" t="s">
        <v>156</v>
      </c>
      <c r="D93" s="2" t="s">
        <v>594</v>
      </c>
      <c r="E93" s="2" t="s">
        <v>595</v>
      </c>
      <c r="F93" s="2" t="s">
        <v>85</v>
      </c>
      <c r="G93" s="2"/>
      <c r="H93" s="2" t="s">
        <v>86</v>
      </c>
      <c r="I93" s="2" t="s">
        <v>87</v>
      </c>
      <c r="J93" s="2" t="s">
        <v>64</v>
      </c>
      <c r="K93" s="2" t="s">
        <v>65</v>
      </c>
      <c r="L93" s="2" t="s">
        <v>88</v>
      </c>
      <c r="M93" s="2"/>
      <c r="N93" s="2"/>
      <c r="O93" s="2"/>
      <c r="P93" s="2"/>
      <c r="Q93" s="2" t="s">
        <v>67</v>
      </c>
      <c r="R93" s="2" t="s">
        <v>69</v>
      </c>
      <c r="S93" s="2" t="s">
        <v>69</v>
      </c>
      <c r="T93" s="2" t="s">
        <v>596</v>
      </c>
      <c r="U93" s="2" t="n">
        <v>292</v>
      </c>
    </row>
    <row r="94" customFormat="false" ht="78" hidden="false" customHeight="true" outlineLevel="0" collapsed="false">
      <c r="A94" s="2" t="s">
        <v>597</v>
      </c>
      <c r="B94" s="2" t="s">
        <v>598</v>
      </c>
      <c r="C94" s="2" t="s">
        <v>126</v>
      </c>
      <c r="D94" s="2" t="s">
        <v>599</v>
      </c>
      <c r="E94" s="2" t="s">
        <v>600</v>
      </c>
      <c r="F94" s="2" t="s">
        <v>85</v>
      </c>
      <c r="G94" s="2" t="s">
        <v>159</v>
      </c>
      <c r="H94" s="2" t="s">
        <v>86</v>
      </c>
      <c r="I94" s="2" t="s">
        <v>87</v>
      </c>
      <c r="J94" s="2" t="s">
        <v>64</v>
      </c>
      <c r="K94" s="2" t="s">
        <v>65</v>
      </c>
      <c r="L94" s="2" t="s">
        <v>66</v>
      </c>
      <c r="M94" s="2"/>
      <c r="N94" s="2"/>
      <c r="O94" s="2" t="n">
        <v>550</v>
      </c>
      <c r="P94" s="2"/>
      <c r="Q94" s="2" t="s">
        <v>601</v>
      </c>
      <c r="R94" s="2" t="s">
        <v>69</v>
      </c>
      <c r="S94" s="2" t="s">
        <v>602</v>
      </c>
      <c r="T94" s="2" t="s">
        <v>603</v>
      </c>
      <c r="U94" s="2" t="n">
        <v>297</v>
      </c>
    </row>
    <row r="95" customFormat="false" ht="78" hidden="false" customHeight="true" outlineLevel="0" collapsed="false">
      <c r="A95" s="2" t="s">
        <v>604</v>
      </c>
      <c r="B95" s="2" t="s">
        <v>605</v>
      </c>
      <c r="C95" s="2" t="s">
        <v>126</v>
      </c>
      <c r="D95" s="2" t="s">
        <v>606</v>
      </c>
      <c r="E95" s="2" t="s">
        <v>607</v>
      </c>
      <c r="F95" s="2" t="s">
        <v>102</v>
      </c>
      <c r="G95" s="2"/>
      <c r="H95" s="2" t="s">
        <v>86</v>
      </c>
      <c r="I95" s="2" t="s">
        <v>87</v>
      </c>
      <c r="J95" s="2" t="s">
        <v>64</v>
      </c>
      <c r="K95" s="2" t="s">
        <v>77</v>
      </c>
      <c r="L95" s="2" t="s">
        <v>88</v>
      </c>
      <c r="M95" s="2" t="n">
        <v>16</v>
      </c>
      <c r="N95" s="2" t="n">
        <v>85</v>
      </c>
      <c r="O95" s="2"/>
      <c r="P95" s="2"/>
      <c r="Q95" s="2" t="s">
        <v>67</v>
      </c>
      <c r="R95" s="2" t="s">
        <v>69</v>
      </c>
      <c r="S95" s="2" t="s">
        <v>69</v>
      </c>
      <c r="T95" s="2" t="s">
        <v>608</v>
      </c>
      <c r="U95" s="2" t="n">
        <v>298</v>
      </c>
    </row>
    <row r="96" customFormat="false" ht="78" hidden="false" customHeight="true" outlineLevel="0" collapsed="false">
      <c r="A96" s="2" t="s">
        <v>609</v>
      </c>
      <c r="B96" s="2" t="s">
        <v>610</v>
      </c>
      <c r="C96" s="2" t="s">
        <v>126</v>
      </c>
      <c r="D96" s="2" t="s">
        <v>611</v>
      </c>
      <c r="E96" s="2" t="s">
        <v>612</v>
      </c>
      <c r="F96" s="2" t="s">
        <v>85</v>
      </c>
      <c r="G96" s="2"/>
      <c r="H96" s="2" t="s">
        <v>86</v>
      </c>
      <c r="I96" s="2" t="s">
        <v>87</v>
      </c>
      <c r="J96" s="2" t="s">
        <v>64</v>
      </c>
      <c r="K96" s="2" t="s">
        <v>65</v>
      </c>
      <c r="L96" s="2" t="s">
        <v>88</v>
      </c>
      <c r="M96" s="2"/>
      <c r="N96" s="2"/>
      <c r="O96" s="2"/>
      <c r="P96" s="2"/>
      <c r="Q96" s="2" t="s">
        <v>67</v>
      </c>
      <c r="R96" s="2" t="s">
        <v>69</v>
      </c>
      <c r="S96" s="2" t="s">
        <v>69</v>
      </c>
      <c r="T96" s="2" t="s">
        <v>613</v>
      </c>
      <c r="U96" s="2" t="n">
        <v>299</v>
      </c>
    </row>
    <row r="97" customFormat="false" ht="78" hidden="false" customHeight="true" outlineLevel="0" collapsed="false">
      <c r="A97" s="2" t="s">
        <v>614</v>
      </c>
      <c r="B97" s="2" t="s">
        <v>615</v>
      </c>
      <c r="C97" s="2" t="s">
        <v>99</v>
      </c>
      <c r="D97" s="2" t="s">
        <v>616</v>
      </c>
      <c r="E97" s="2" t="s">
        <v>617</v>
      </c>
      <c r="F97" s="2" t="s">
        <v>102</v>
      </c>
      <c r="G97" s="2" t="s">
        <v>359</v>
      </c>
      <c r="H97" s="2" t="s">
        <v>86</v>
      </c>
      <c r="I97" s="2" t="s">
        <v>87</v>
      </c>
      <c r="J97" s="2" t="s">
        <v>64</v>
      </c>
      <c r="K97" s="2" t="s">
        <v>65</v>
      </c>
      <c r="L97" s="2" t="s">
        <v>66</v>
      </c>
      <c r="M97" s="2"/>
      <c r="N97" s="2"/>
      <c r="O97" s="2" t="n">
        <v>2500</v>
      </c>
      <c r="P97" s="2" t="s">
        <v>618</v>
      </c>
      <c r="Q97" s="2" t="s">
        <v>67</v>
      </c>
      <c r="R97" s="2" t="s">
        <v>69</v>
      </c>
      <c r="S97" s="2" t="s">
        <v>69</v>
      </c>
      <c r="T97" s="2" t="s">
        <v>619</v>
      </c>
      <c r="U97" s="2" t="n">
        <v>304</v>
      </c>
    </row>
    <row r="98" customFormat="false" ht="78" hidden="false" customHeight="true" outlineLevel="0" collapsed="false">
      <c r="A98" s="2" t="s">
        <v>620</v>
      </c>
      <c r="B98" s="2" t="s">
        <v>621</v>
      </c>
      <c r="C98" s="2" t="s">
        <v>99</v>
      </c>
      <c r="D98" s="2" t="s">
        <v>622</v>
      </c>
      <c r="E98" s="2" t="s">
        <v>623</v>
      </c>
      <c r="F98" s="2" t="s">
        <v>212</v>
      </c>
      <c r="G98" s="2"/>
      <c r="H98" s="2" t="s">
        <v>86</v>
      </c>
      <c r="I98" s="2" t="s">
        <v>87</v>
      </c>
      <c r="J98" s="2" t="s">
        <v>64</v>
      </c>
      <c r="K98" s="2" t="s">
        <v>65</v>
      </c>
      <c r="L98" s="2" t="s">
        <v>88</v>
      </c>
      <c r="M98" s="2" t="n">
        <v>5</v>
      </c>
      <c r="N98" s="2" t="n">
        <v>7</v>
      </c>
      <c r="O98" s="2"/>
      <c r="P98" s="2"/>
      <c r="Q98" s="2" t="s">
        <v>142</v>
      </c>
      <c r="R98" s="2" t="s">
        <v>69</v>
      </c>
      <c r="S98" s="2" t="s">
        <v>69</v>
      </c>
      <c r="T98" s="2" t="s">
        <v>624</v>
      </c>
      <c r="U98" s="2" t="n">
        <v>306</v>
      </c>
    </row>
    <row r="99" customFormat="false" ht="78" hidden="false" customHeight="true" outlineLevel="0" collapsed="false">
      <c r="A99" s="2" t="s">
        <v>625</v>
      </c>
      <c r="B99" s="2" t="s">
        <v>626</v>
      </c>
      <c r="C99" s="2" t="s">
        <v>99</v>
      </c>
      <c r="D99" s="2" t="s">
        <v>627</v>
      </c>
      <c r="E99" s="2" t="s">
        <v>628</v>
      </c>
      <c r="F99" s="2" t="s">
        <v>60</v>
      </c>
      <c r="G99" s="2"/>
      <c r="H99" s="2" t="s">
        <v>86</v>
      </c>
      <c r="I99" s="2" t="s">
        <v>87</v>
      </c>
      <c r="J99" s="2" t="s">
        <v>64</v>
      </c>
      <c r="K99" s="2" t="s">
        <v>77</v>
      </c>
      <c r="L99" s="2" t="s">
        <v>88</v>
      </c>
      <c r="M99" s="2" t="n">
        <v>10</v>
      </c>
      <c r="N99" s="2" t="n">
        <v>50</v>
      </c>
      <c r="O99" s="2"/>
      <c r="P99" s="2"/>
      <c r="Q99" s="2" t="s">
        <v>232</v>
      </c>
      <c r="R99" s="2" t="s">
        <v>69</v>
      </c>
      <c r="S99" s="2" t="s">
        <v>69</v>
      </c>
      <c r="T99" s="2" t="s">
        <v>629</v>
      </c>
      <c r="U99" s="2" t="n">
        <v>308</v>
      </c>
    </row>
    <row r="100" customFormat="false" ht="78" hidden="false" customHeight="true" outlineLevel="0" collapsed="false">
      <c r="A100" s="2" t="s">
        <v>630</v>
      </c>
      <c r="B100" s="2" t="s">
        <v>631</v>
      </c>
      <c r="C100" s="2" t="s">
        <v>99</v>
      </c>
      <c r="D100" s="2" t="s">
        <v>632</v>
      </c>
      <c r="E100" s="2" t="s">
        <v>633</v>
      </c>
      <c r="F100" s="2" t="s">
        <v>102</v>
      </c>
      <c r="G100" s="2"/>
      <c r="H100" s="2" t="s">
        <v>86</v>
      </c>
      <c r="I100" s="2" t="s">
        <v>87</v>
      </c>
      <c r="J100" s="2" t="s">
        <v>108</v>
      </c>
      <c r="K100" s="2" t="s">
        <v>65</v>
      </c>
      <c r="L100" s="2" t="s">
        <v>88</v>
      </c>
      <c r="M100" s="2"/>
      <c r="N100" s="2"/>
      <c r="O100" s="2"/>
      <c r="P100" s="2"/>
      <c r="Q100" s="2" t="s">
        <v>232</v>
      </c>
      <c r="R100" s="2" t="s">
        <v>69</v>
      </c>
      <c r="S100" s="2" t="s">
        <v>69</v>
      </c>
      <c r="T100" s="2" t="s">
        <v>634</v>
      </c>
      <c r="U100" s="2" t="n">
        <v>310</v>
      </c>
    </row>
    <row r="101" customFormat="false" ht="78" hidden="false" customHeight="true" outlineLevel="0" collapsed="false">
      <c r="A101" s="2" t="s">
        <v>635</v>
      </c>
      <c r="B101" s="2" t="s">
        <v>636</v>
      </c>
      <c r="C101" s="2" t="s">
        <v>99</v>
      </c>
      <c r="D101" s="2" t="s">
        <v>637</v>
      </c>
      <c r="E101" s="2" t="s">
        <v>638</v>
      </c>
      <c r="F101" s="2" t="s">
        <v>171</v>
      </c>
      <c r="G101" s="2"/>
      <c r="H101" s="2" t="s">
        <v>86</v>
      </c>
      <c r="I101" s="2" t="s">
        <v>87</v>
      </c>
      <c r="J101" s="2" t="s">
        <v>64</v>
      </c>
      <c r="K101" s="2" t="s">
        <v>65</v>
      </c>
      <c r="L101" s="2" t="s">
        <v>88</v>
      </c>
      <c r="M101" s="2" t="n">
        <v>10</v>
      </c>
      <c r="N101" s="2" t="n">
        <v>20</v>
      </c>
      <c r="O101" s="2"/>
      <c r="P101" s="2"/>
      <c r="Q101" s="2" t="s">
        <v>67</v>
      </c>
      <c r="R101" s="2" t="s">
        <v>69</v>
      </c>
      <c r="S101" s="2" t="s">
        <v>69</v>
      </c>
      <c r="T101" s="2" t="s">
        <v>639</v>
      </c>
      <c r="U101" s="2" t="n">
        <v>312</v>
      </c>
    </row>
  </sheetData>
  <autoFilter ref="A1:U101"/>
  <hyperlinks>
    <hyperlink ref="T2" r:id="rId2" display="https://www.upwork.com/freelance-jobs/apply/Data-Analyst-FMCG-Distribution-Sales-Inventory-Pricing-Analytics_~022085795789118441529/"/>
    <hyperlink ref="T3" r:id="rId3" display="https://www.upwork.com/freelance-jobs/apply/Ecommerce-Trade-Merchandising-Analyst-Weekly-Trading-Margin-Inventory_~022094706328264098081/"/>
    <hyperlink ref="T4" r:id="rId4" display="https://www.upwork.com/freelance-jobs/apply/Excel-Project-Tracking-System-Automated-KPI-Dashboard-Development_~022093333313503782029/"/>
    <hyperlink ref="T5" r:id="rId5" display="https://www.upwork.com/freelance-jobs/apply/Procurement-Analyst_~022095555185999166505/"/>
    <hyperlink ref="T6" r:id="rId6" display="https://www.upwork.com/freelance-jobs/apply/Search-Operations-Analyst_~022090483971100282663/"/>
    <hyperlink ref="T7" r:id="rId7" display="https://www.upwork.com/freelance-jobs/apply/Operations-Analyst-for-Consulting-Practice_~022089804511546111831/"/>
    <hyperlink ref="T8" r:id="rId8" display="https://www.upwork.com/freelance-jobs/apply/Part-Time-Data-Operations-Analyst-Excel-SQL-Ongoing-Not-Role_~022089702523994831363/"/>
    <hyperlink ref="T9" r:id="rId9" display="https://www.upwork.com/freelance-jobs/apply/Business-Operations-Analyst_~022092646147712378719/"/>
    <hyperlink ref="T10" r:id="rId10" display="https://www.upwork.com/freelance-jobs/apply/Operations-Process-Analyst_~022093341598777406592/"/>
    <hyperlink ref="T11" r:id="rId11" display="https://www.upwork.com/freelance-jobs/apply/Payment-Operations-Analyst_~022092330863491974126/"/>
    <hyperlink ref="T12" r:id="rId12" display="https://www.upwork.com/freelance-jobs/apply/Senior-Data-Analyst-Data-Operations_~022086777267672305855/"/>
    <hyperlink ref="T13" r:id="rId13" display="https://www.upwork.com/freelance-jobs/apply/Business-Statistics-Consultant-Tutor-Data-Analyst-Real-Business-Case-Study_~022093149251871575489/"/>
    <hyperlink ref="T14" r:id="rId14" display="https://www.upwork.com/freelance-jobs/apply/Data-Analyst_~022094377388048518914/"/>
    <hyperlink ref="T15" r:id="rId15" display="https://www.upwork.com/freelance-jobs/apply/Pharma-Data-Analyst-for-OEE-and-Validation_~022092872116439244760/"/>
    <hyperlink ref="T16" r:id="rId16" display="https://www.upwork.com/freelance-jobs/apply/Data-Analyst-Remote-UTC-UTC_~022096947624213923046/"/>
    <hyperlink ref="T17" r:id="rId17" display="https://www.upwork.com/freelance-jobs/apply/Supply-Chain_~022095892312857641969/"/>
    <hyperlink ref="T18" r:id="rId18" display="https://www.upwork.com/freelance-jobs/apply/Supply-Chain-Analyst-with-Python-and-Skills_~022093270000187870657/"/>
    <hyperlink ref="T19" r:id="rId19" display="https://www.upwork.com/freelance-jobs/apply/Demand-Supply-Analyst_~022093067045081080973/"/>
    <hyperlink ref="T20" r:id="rId20" display="https://www.upwork.com/freelance-jobs/apply/Shopify-Analyst-and-Excel-Expert_~022097310933198678111/"/>
    <hyperlink ref="T21" r:id="rId21" display="https://www.upwork.com/freelance-jobs/apply/Inventory-Planner-Forecaster_~022087589004408962309/"/>
    <hyperlink ref="T22" r:id="rId22" display="https://www.upwork.com/freelance-jobs/apply/Inventory-Forecast-Specialist_~022090050346964435712/"/>
    <hyperlink ref="T23" r:id="rId23" display="https://www.upwork.com/freelance-jobs/apply/Sellerboard-Inventory-Forecasting-Specialist_~022077393326464076380/"/>
    <hyperlink ref="T24" r:id="rId24" display="https://www.upwork.com/freelance-jobs/apply/Inventory-and-Demand-Planner_~022097755332877268115/"/>
    <hyperlink ref="T25" r:id="rId25" display="https://www.upwork.com/freelance-jobs/apply/Inventory-and-fulfillment_~022080491790499674002/"/>
    <hyperlink ref="T26" r:id="rId26" display="https://www.upwork.com/freelance-jobs/apply/Inventory-Management-Specialist-with-Prediko_~022080503762275612845/"/>
    <hyperlink ref="T27" r:id="rId27" display="https://www.upwork.com/freelance-jobs/apply/Procurement-and-Inventory-Management-Specialist_~022074606322817328176/"/>
    <hyperlink ref="T28" r:id="rId28" display="https://www.upwork.com/freelance-jobs/apply/Google-Data-Studio-Specialist-Build-Interactive-Sales-Dashboards-from-Google-Sheets_~022090577289481192430/"/>
    <hyperlink ref="T29" r:id="rId29" display="https://www.upwork.com/freelance-jobs/apply/Senior-Dashboard-Developer-Systems-Integration-Expert-Connect-Business-Platforms_~022085430827200335227/"/>
    <hyperlink ref="T30" r:id="rId30" display="https://www.upwork.com/freelance-jobs/apply/Internal-Auditor-Check-Our-Process-Rules-and-the-That-Enforces-Them_~022095490771703981835/"/>
    <hyperlink ref="T31" r:id="rId31" display="https://www.upwork.com/freelance-jobs/apply/Business-and-Operations-Ongoing-Support_~022089119782698153815/"/>
    <hyperlink ref="T32" r:id="rId32" display="https://www.upwork.com/freelance-jobs/apply/Healthcare-Operations-Consultant-Utilization-Management-Infrastructure-Process-Improvement_~022095834231233472267/"/>
    <hyperlink ref="T33" r:id="rId33" display="https://www.upwork.com/freelance-jobs/apply/Business-Systems-SOP-Consultant_~022086899162310720498/"/>
    <hyperlink ref="T34" r:id="rId34" display="https://www.upwork.com/freelance-jobs/apply/Part-Time-PhD-Researcher-for-SaaS-Benchmarking_~022094739069245198082/"/>
    <hyperlink ref="T35" r:id="rId35" display="https://www.upwork.com/freelance-jobs/apply/Business-Systems-Automation-Consultant_~022087289900039170991/"/>
    <hyperlink ref="T36" r:id="rId36" display="https://www.upwork.com/freelance-jobs/apply/Power-Workforce-Analyst_~022086456235576315259/"/>
    <hyperlink ref="T37" r:id="rId37" display="https://www.upwork.com/freelance-jobs/apply/Customer-Support-Expert-Intelligence-VoC-Quality-Operations-Expert-for-Native-Platform_~022090484212508202340/"/>
    <hyperlink ref="T38" r:id="rId38" display="https://www.upwork.com/freelance-jobs/apply/Data-Analyst_~022089725919748895684/"/>
    <hyperlink ref="T39" r:id="rId39" display="https://www.upwork.com/freelance-jobs/apply/Microsoft-Power-Developer-Analyst-Financial-Operations-Dashboards_~022095229433005198385/"/>
    <hyperlink ref="T40" r:id="rId40" display="https://www.upwork.com/freelance-jobs/apply/Senior-Data-Analyst-Analyst-Excel-Power-SQL_~022094770290370985753/"/>
    <hyperlink ref="T41" r:id="rId41" display="https://www.upwork.com/freelance-jobs/apply/PowerBI-Projects-Logistics-Industry_~022095037458832840996/"/>
    <hyperlink ref="T42" r:id="rId42" display="https://www.upwork.com/freelance-jobs/apply/Manufacturing-KPI-Dashboard-Consultant-Ignition-DELMIAWorks-IQMS_~022084999394582993416/"/>
    <hyperlink ref="T43" r:id="rId43" display="https://www.upwork.com/freelance-jobs/apply/Functional-Consultant-MES_~022077357846089036023/"/>
    <hyperlink ref="T44" r:id="rId44" display="https://www.upwork.com/freelance-jobs/apply/Grafana-Dashboard-Developer-for-Industrial-Sheet-Extrusion-Line-Industry_~022094382732894855323/"/>
    <hyperlink ref="T45" r:id="rId45" display="https://www.upwork.com/freelance-jobs/apply/Senior-Power-Developer-Manufacturing-Business-Process-Expert-Claude-Code-OpenAI_~022094831177092140788/"/>
    <hyperlink ref="T46" r:id="rId46" display="https://www.upwork.com/freelance-jobs/apply/Resource-capacity-planning-and-tool-setup-build-month-visual-timeline-for-crew_~022095778924144217613/"/>
    <hyperlink ref="T47" r:id="rId47" display="https://www.upwork.com/freelance-jobs/apply/Senior-Project-Manager-Company-Wide-Projects-Operations_~022097396607118948645/"/>
    <hyperlink ref="T48" r:id="rId48" display="https://www.upwork.com/freelance-jobs/apply/Sales-Operations-Contractor_~022074272609586314727/"/>
    <hyperlink ref="T49" r:id="rId49" display="https://www.upwork.com/freelance-jobs/apply/Power-Healthcare-Operations-and-Claims-Analytics-Dashboard_~022095956840732155007/"/>
    <hyperlink ref="T50" r:id="rId50" display="https://www.upwork.com/freelance-jobs/apply/Power-Dashboard-Developer-Data-Visualization-Business-Intelligence_~022088248024162739157/"/>
    <hyperlink ref="T51" r:id="rId51" display="https://www.upwork.com/freelance-jobs/apply/Auto-Updating-Dashboards-Power-Tableau-from-SQL-Excel-Data_~022090405525690433335/"/>
    <hyperlink ref="T52" r:id="rId52" display="https://www.upwork.com/freelance-jobs/apply/Senior-Developer_~022086373167041933581/"/>
    <hyperlink ref="T53" r:id="rId53" display="https://www.upwork.com/freelance-jobs/apply/Excel-Automation-Reporting-Specialist-Macros-VBA-Power-Query_~022092476723976427129/"/>
    <hyperlink ref="T54" r:id="rId54" display="https://www.upwork.com/freelance-jobs/apply/Independent-Business-Systems-Analyst-CRM-Mobile-Sales-and-Field-Service-Selection_~022094928115457916319/"/>
    <hyperlink ref="T55" r:id="rId55" display="https://www.upwork.com/freelance-jobs/apply/Delivery-Platforms-Online-Sales-Manager-Deliveroo-Uber-Eats-Just-Eat-Ongoing-part-time_~022097416350800428094/"/>
    <hyperlink ref="T56" r:id="rId56" display="https://www.upwork.com/freelance-jobs/apply/Business-Systems-Operations-Consultant_~022097005574886610262/"/>
    <hyperlink ref="T57" r:id="rId57" display="https://www.upwork.com/freelance-jobs/apply/Looking-for-consulting-virtual-help-for-cafe-Depok-Indonesia_~022091184005303275303/"/>
    <hyperlink ref="T58" r:id="rId58" display="https://www.upwork.com/freelance-jobs/apply/Experience-Data-Analyst-for-Commerce-Business-Growth_~022090838063866758842/"/>
    <hyperlink ref="T59" r:id="rId59" display="https://www.upwork.com/freelance-jobs/apply/Supply-Chain-Manager-WFH-Int-End-end-Supply-Chain-Experience-required_~022094600952579667532/"/>
    <hyperlink ref="T60" r:id="rId60" display="https://www.upwork.com/freelance-jobs/apply/Customer-Churn-Prediction-Revenue-Retention-Analytics_~022096180945071743320/"/>
    <hyperlink ref="T61" r:id="rId61" display="https://www.upwork.com/freelance-jobs/apply/Data-Analyst-for-Churn-Modeling_~022092764346370357637/"/>
    <hyperlink ref="T62" r:id="rId62" display="https://www.upwork.com/freelance-jobs/apply/Data-Analyst-Reporting-Lead-Paid-Media-Call-Center-Analytics-Insurance_~022094201941808455894/"/>
    <hyperlink ref="T63" r:id="rId63" display="https://www.upwork.com/freelance-jobs/apply/Workflow-Consultant-and-Implementation-Specialist_~022090080575680235943/"/>
    <hyperlink ref="T64" r:id="rId64" display="https://www.upwork.com/freelance-jobs/apply/Process-Engineer-PMP-PMI-Certified_~022097693868220328781/"/>
    <hyperlink ref="T65" r:id="rId65" display="https://www.upwork.com/freelance-jobs/apply/Operations-Automation-Analyst_~022090307865860591691/"/>
    <hyperlink ref="T66" r:id="rId66" display="https://www.upwork.com/freelance-jobs/apply/Lead-Business-Analyst-for-EMR-EHR_~022080597907497670647/"/>
    <hyperlink ref="T67" r:id="rId67" display="https://www.upwork.com/freelance-jobs/apply/Project-Manager-Agentic-Workflows-Data-Team-Ops-dbt-BigQuery-Contract-Hire_~022087563351461423005/"/>
    <hyperlink ref="T68" r:id="rId68" display="https://www.upwork.com/freelance-jobs/apply/Power-Expert-Needed-for-Dashboard-Development-Database-Management_~022094112283696904791/"/>
    <hyperlink ref="T69" r:id="rId69" display="https://www.upwork.com/freelance-jobs/apply/Powered-Business-Process-Automation-Work-Optimization_~022082127635636004832/"/>
    <hyperlink ref="T70" r:id="rId70" display="https://www.upwork.com/freelance-jobs/apply/Business-Operations-Reporting-Specialist_~022092850121333008269/"/>
    <hyperlink ref="T71" r:id="rId71" display="https://www.upwork.com/freelance-jobs/apply/speaker-wanted-Python-Data-Science-Modeling_~022083422385130206680/"/>
    <hyperlink ref="T72" r:id="rId72" display="https://www.upwork.com/freelance-jobs/apply/Power-Operations-Dashboard-Developer_~022092435840600315539/"/>
    <hyperlink ref="T73" r:id="rId73" display="https://www.upwork.com/freelance-jobs/apply/RevOps-Workflow-Consultant-Workflow-Consultant-Salesforce-Clari-Tableau_~022090874778977469422/"/>
    <hyperlink ref="T74" r:id="rId74" display="https://www.upwork.com/freelance-jobs/apply/Data-Analyst-SQL-Python-Power-Tableau_~022089488368511678979/"/>
    <hyperlink ref="T75" r:id="rId75" display="https://www.upwork.com/freelance-jobs/apply/Fractional-Financial-Pricing-Analyst-Dashboards-Forecasting-Reporting_~022089484516672862039/"/>
    <hyperlink ref="T76" r:id="rId76" display="https://www.upwork.com/freelance-jobs/apply/Power-Data-Analytics-Consultant-for-Long-Term-Engagement_~022090068077425414219/"/>
    <hyperlink ref="T77" r:id="rId77" display="https://www.upwork.com/freelance-jobs/apply/Risk-Analyst_~022087934071783532022/"/>
    <hyperlink ref="T78" r:id="rId78" display="https://www.upwork.com/freelance-jobs/apply/Full-Time-Dashboard-Developer-Build-Our-Multi-Store-Command-Center_~022087905984499115933/"/>
    <hyperlink ref="T79" r:id="rId79" display="https://www.upwork.com/freelance-jobs/apply/RCA-agent-Insights-agents-for-Dashboards_~022091880352230706983/"/>
    <hyperlink ref="T80" r:id="rId80" display="https://www.upwork.com/freelance-jobs/apply/Power-and-SQL-Analyst-for-KPI-Dashboard-and-Reporting-Stream-Improvements_~022095831266702642225/"/>
    <hyperlink ref="T81" r:id="rId81" display="https://www.upwork.com/freelance-jobs/apply/Power-expert-and-Data-Analyst_~022093707825182155189/"/>
    <hyperlink ref="T82" r:id="rId82" display="https://www.upwork.com/freelance-jobs/apply/DATA-ANALYST-Long-term_~022094460388747886881/"/>
    <hyperlink ref="T83" r:id="rId83" display="https://www.upwork.com/freelance-jobs/apply/Workforce-Manager_~022091658894259738233/"/>
    <hyperlink ref="T84" r:id="rId84" display="https://www.upwork.com/freelance-jobs/apply/Sentiment-Analysis-Customer-Feedback_~022096486836436082485/"/>
    <hyperlink ref="T85" r:id="rId85" display="https://www.upwork.com/freelance-jobs/apply/Excel-Google-Sheets-Dashboards-for-Manufacturing_~022090889362799007379/"/>
    <hyperlink ref="T86" r:id="rId86" display="https://www.upwork.com/freelance-jobs/apply/Data-Analyst_~022088726454894524931/"/>
    <hyperlink ref="T87" r:id="rId87" display="https://www.upwork.com/freelance-jobs/apply/Power-Developer-for-Sales-Operations-Dashboards_~022097971797917486585/"/>
    <hyperlink ref="T88" r:id="rId88" display="https://www.upwork.com/freelance-jobs/apply/Excel-Data-Cleaning-Power-KPI-Dashboard_~022096027786350824645/"/>
    <hyperlink ref="T89" r:id="rId89" display="https://www.upwork.com/freelance-jobs/apply/Customer-Support-Team-Lead_~022087094301119467711/"/>
    <hyperlink ref="T90" r:id="rId90" display="https://www.upwork.com/freelance-jobs/apply/Business-Operations-Manager-SOP-Process-Improvement_~022087512648543764243/"/>
    <hyperlink ref="T91" r:id="rId91" display="https://www.upwork.com/freelance-jobs/apply/Business-Process-Automation-Consultant-Reporting-Workflow_~022093754619709964351/"/>
    <hyperlink ref="T92" r:id="rId92" display="https://www.upwork.com/freelance-jobs/apply/Business-Consultant-Automation-Specialist-Analyze-and-Implement-Across-Our-Company_~022094493344125030146/"/>
    <hyperlink ref="T93" r:id="rId93" display="https://www.upwork.com/freelance-jobs/apply/Manufacturing-Cost-Accountant-Needed-Product-Costing-Profitability-Model_~022092613516548776576/"/>
    <hyperlink ref="T94" r:id="rId94" display="https://www.upwork.com/freelance-jobs/apply/Project-Engineer-Business-Analyst_~022092931175490250637/"/>
    <hyperlink ref="T95" r:id="rId95" display="https://www.upwork.com/freelance-jobs/apply/Business-Analyst-Retail-Fashion_~022090707579383387492/"/>
    <hyperlink ref="T96" r:id="rId96" display="https://www.upwork.com/freelance-jobs/apply/Epicor-Business-Analyst-Support-Triage-Project-Discovery_~022093361765958788459/"/>
    <hyperlink ref="T97" r:id="rId97" display="https://www.upwork.com/freelance-jobs/apply/Retention-LTV-Analytics-Expert-Audit-Our-DTC-Data-Design-the-Insight-Layer_~022090518125514886951/"/>
    <hyperlink ref="T98" r:id="rId98" display="https://www.upwork.com/freelance-jobs/apply/Senior-Data-Engineer-Postgres-PostHog-SQL-Product-Revenue-Analytics-Education-Saas_~022097492276682832958/"/>
    <hyperlink ref="T99" r:id="rId99" display="https://www.upwork.com/freelance-jobs/apply/Data-Analyst-SQL-dbt-BigQuery-Reporting-Contract-Hire_~022087560339754423085/"/>
    <hyperlink ref="T100" r:id="rId100" display="https://www.upwork.com/freelance-jobs/apply/SaaS-Financial-Analyst-Metrics-Driven-Growth-Partner_~022090219499919944496/"/>
    <hyperlink ref="T101" r:id="rId101" display="https://www.upwork.com/freelance-jobs/apply/Mobile-Game-Data-Analyst-Firebase-Unity-Big-Query-Google-Analytics-Looker-Studio_~022095423198728142413/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02"/>
  <legacyDrawing r:id="rId10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10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8" min="2" style="0" width="17"/>
    <col collapsed="false" customWidth="true" hidden="false" outlineLevel="0" max="29" min="29" style="0" width="24"/>
  </cols>
  <sheetData>
    <row r="1" customFormat="false" ht="69.75" hidden="false" customHeight="true" outlineLevel="0" collapsed="false">
      <c r="A1" s="1" t="s">
        <v>34</v>
      </c>
      <c r="B1" s="1" t="s">
        <v>640</v>
      </c>
      <c r="C1" s="1" t="s">
        <v>641</v>
      </c>
      <c r="D1" s="1" t="s">
        <v>642</v>
      </c>
      <c r="E1" s="1" t="s">
        <v>643</v>
      </c>
      <c r="F1" s="1" t="s">
        <v>644</v>
      </c>
      <c r="G1" s="1" t="s">
        <v>645</v>
      </c>
      <c r="H1" s="1" t="s">
        <v>646</v>
      </c>
      <c r="I1" s="1" t="s">
        <v>647</v>
      </c>
      <c r="J1" s="1" t="s">
        <v>648</v>
      </c>
      <c r="K1" s="1" t="s">
        <v>649</v>
      </c>
      <c r="L1" s="1" t="s">
        <v>650</v>
      </c>
      <c r="M1" s="1" t="s">
        <v>651</v>
      </c>
      <c r="N1" s="1" t="s">
        <v>652</v>
      </c>
      <c r="O1" s="1" t="s">
        <v>653</v>
      </c>
      <c r="P1" s="1" t="s">
        <v>654</v>
      </c>
      <c r="Q1" s="1" t="s">
        <v>655</v>
      </c>
      <c r="R1" s="1" t="s">
        <v>656</v>
      </c>
      <c r="S1" s="1" t="s">
        <v>657</v>
      </c>
      <c r="T1" s="1" t="s">
        <v>658</v>
      </c>
      <c r="U1" s="1" t="s">
        <v>659</v>
      </c>
      <c r="V1" s="1" t="s">
        <v>660</v>
      </c>
      <c r="W1" s="1" t="s">
        <v>661</v>
      </c>
      <c r="X1" s="1" t="s">
        <v>662</v>
      </c>
      <c r="Y1" s="1" t="s">
        <v>663</v>
      </c>
      <c r="Z1" s="1" t="s">
        <v>664</v>
      </c>
      <c r="AA1" s="1" t="s">
        <v>665</v>
      </c>
      <c r="AB1" s="1" t="s">
        <v>666</v>
      </c>
      <c r="AC1" s="1" t="s">
        <v>667</v>
      </c>
    </row>
    <row r="2" customFormat="false" ht="82.05" hidden="false" customHeight="false" outlineLevel="0" collapsed="false">
      <c r="A2" s="2" t="s">
        <v>55</v>
      </c>
      <c r="B2" s="2" t="n">
        <v>1</v>
      </c>
      <c r="C2" s="2" t="n">
        <v>1</v>
      </c>
      <c r="D2" s="2" t="n">
        <v>0</v>
      </c>
      <c r="E2" s="2" t="n">
        <v>1</v>
      </c>
      <c r="F2" s="2" t="n">
        <v>0</v>
      </c>
      <c r="G2" s="2" t="n">
        <v>0</v>
      </c>
      <c r="H2" s="2" t="n">
        <v>1</v>
      </c>
      <c r="I2" s="2" t="n">
        <v>0</v>
      </c>
      <c r="J2" s="2" t="n">
        <v>1</v>
      </c>
      <c r="K2" s="2" t="n">
        <v>0</v>
      </c>
      <c r="L2" s="2" t="n">
        <v>1</v>
      </c>
      <c r="M2" s="2" t="n">
        <v>0</v>
      </c>
      <c r="N2" s="2" t="n">
        <v>1</v>
      </c>
      <c r="O2" s="2" t="n">
        <v>0</v>
      </c>
      <c r="P2" s="2" t="n">
        <v>1</v>
      </c>
      <c r="Q2" s="2" t="n">
        <v>1</v>
      </c>
      <c r="R2" s="2" t="n">
        <v>1</v>
      </c>
      <c r="S2" s="2" t="n">
        <v>1</v>
      </c>
      <c r="T2" s="2" t="n">
        <v>1</v>
      </c>
      <c r="U2" s="2" t="n">
        <v>1</v>
      </c>
      <c r="V2" s="2" t="n">
        <v>0</v>
      </c>
      <c r="W2" s="2" t="n">
        <v>0</v>
      </c>
      <c r="X2" s="2" t="n">
        <v>0</v>
      </c>
      <c r="Y2" s="2" t="n">
        <v>0</v>
      </c>
      <c r="Z2" s="2" t="n">
        <v>0</v>
      </c>
      <c r="AA2" s="2" t="n">
        <v>0</v>
      </c>
      <c r="AB2" s="2" t="n">
        <v>0</v>
      </c>
      <c r="AC2" s="2" t="s">
        <v>70</v>
      </c>
    </row>
    <row r="3" customFormat="false" ht="95.5" hidden="false" customHeight="false" outlineLevel="0" collapsed="false">
      <c r="A3" s="2" t="s">
        <v>71</v>
      </c>
      <c r="B3" s="2" t="n">
        <v>0</v>
      </c>
      <c r="C3" s="2" t="n">
        <v>0</v>
      </c>
      <c r="D3" s="2" t="n">
        <v>1</v>
      </c>
      <c r="E3" s="2" t="n">
        <v>1</v>
      </c>
      <c r="F3" s="2" t="n">
        <v>1</v>
      </c>
      <c r="G3" s="2" t="n">
        <v>1</v>
      </c>
      <c r="H3" s="2" t="n">
        <v>1</v>
      </c>
      <c r="I3" s="2" t="n">
        <v>0</v>
      </c>
      <c r="J3" s="2" t="n">
        <v>1</v>
      </c>
      <c r="K3" s="2" t="n">
        <v>0</v>
      </c>
      <c r="L3" s="2" t="n">
        <v>1</v>
      </c>
      <c r="M3" s="2" t="n">
        <v>0</v>
      </c>
      <c r="N3" s="2" t="n">
        <v>1</v>
      </c>
      <c r="O3" s="2" t="n">
        <v>1</v>
      </c>
      <c r="P3" s="2" t="n">
        <v>0</v>
      </c>
      <c r="Q3" s="2" t="n">
        <v>0</v>
      </c>
      <c r="R3" s="2" t="n">
        <v>0</v>
      </c>
      <c r="S3" s="2" t="n">
        <v>0</v>
      </c>
      <c r="T3" s="2" t="n">
        <v>0</v>
      </c>
      <c r="U3" s="2" t="n">
        <v>0</v>
      </c>
      <c r="V3" s="2" t="n">
        <v>0</v>
      </c>
      <c r="W3" s="2" t="n">
        <v>0</v>
      </c>
      <c r="X3" s="2" t="n">
        <v>0</v>
      </c>
      <c r="Y3" s="2" t="n">
        <v>0</v>
      </c>
      <c r="Z3" s="2" t="n">
        <v>1</v>
      </c>
      <c r="AA3" s="2" t="n">
        <v>0</v>
      </c>
      <c r="AB3" s="2" t="n">
        <v>1</v>
      </c>
      <c r="AC3" s="2" t="s">
        <v>79</v>
      </c>
    </row>
    <row r="4" customFormat="false" ht="82.05" hidden="false" customHeight="false" outlineLevel="0" collapsed="false">
      <c r="A4" s="2" t="s">
        <v>80</v>
      </c>
      <c r="B4" s="2" t="n">
        <v>1</v>
      </c>
      <c r="C4" s="2" t="n">
        <v>1</v>
      </c>
      <c r="D4" s="2" t="n">
        <v>0</v>
      </c>
      <c r="E4" s="2" t="n">
        <v>1</v>
      </c>
      <c r="F4" s="2" t="n">
        <v>1</v>
      </c>
      <c r="G4" s="2" t="n">
        <v>1</v>
      </c>
      <c r="H4" s="2" t="n">
        <v>0</v>
      </c>
      <c r="I4" s="2" t="n">
        <v>1</v>
      </c>
      <c r="J4" s="2" t="n">
        <v>0</v>
      </c>
      <c r="K4" s="2" t="n">
        <v>0</v>
      </c>
      <c r="L4" s="2" t="n">
        <v>1</v>
      </c>
      <c r="M4" s="2" t="n">
        <v>1</v>
      </c>
      <c r="N4" s="2" t="n">
        <v>1</v>
      </c>
      <c r="O4" s="2" t="n">
        <v>0</v>
      </c>
      <c r="P4" s="2" t="n">
        <v>0</v>
      </c>
      <c r="Q4" s="2" t="n">
        <v>0</v>
      </c>
      <c r="R4" s="2" t="n">
        <v>1</v>
      </c>
      <c r="S4" s="2" t="n">
        <v>0</v>
      </c>
      <c r="T4" s="2" t="n">
        <v>0</v>
      </c>
      <c r="U4" s="2" t="n">
        <v>1</v>
      </c>
      <c r="V4" s="2" t="n">
        <v>0</v>
      </c>
      <c r="W4" s="2" t="n">
        <v>0</v>
      </c>
      <c r="X4" s="2" t="n">
        <v>0</v>
      </c>
      <c r="Y4" s="2" t="n">
        <v>0</v>
      </c>
      <c r="Z4" s="2" t="n">
        <v>0</v>
      </c>
      <c r="AA4" s="2" t="n">
        <v>0</v>
      </c>
      <c r="AB4" s="2" t="n">
        <v>0</v>
      </c>
      <c r="AC4" s="2" t="s">
        <v>89</v>
      </c>
    </row>
    <row r="5" customFormat="false" ht="68.65" hidden="false" customHeight="false" outlineLevel="0" collapsed="false">
      <c r="A5" s="2" t="s">
        <v>90</v>
      </c>
      <c r="B5" s="2" t="n">
        <v>1</v>
      </c>
      <c r="C5" s="2" t="n">
        <v>1</v>
      </c>
      <c r="D5" s="2" t="n">
        <v>1</v>
      </c>
      <c r="E5" s="2" t="n">
        <v>1</v>
      </c>
      <c r="F5" s="2" t="n">
        <v>1</v>
      </c>
      <c r="G5" s="2" t="n">
        <v>1</v>
      </c>
      <c r="H5" s="2" t="n">
        <v>0</v>
      </c>
      <c r="I5" s="2" t="n">
        <v>1</v>
      </c>
      <c r="J5" s="2" t="n">
        <v>1</v>
      </c>
      <c r="K5" s="2" t="n">
        <v>1</v>
      </c>
      <c r="L5" s="2" t="n">
        <v>0</v>
      </c>
      <c r="M5" s="2" t="n">
        <v>0</v>
      </c>
      <c r="N5" s="2" t="n">
        <v>1</v>
      </c>
      <c r="O5" s="2" t="n">
        <v>1</v>
      </c>
      <c r="P5" s="2" t="n">
        <v>0</v>
      </c>
      <c r="Q5" s="2" t="n">
        <v>0</v>
      </c>
      <c r="R5" s="2" t="n">
        <v>0</v>
      </c>
      <c r="S5" s="2" t="n">
        <v>0</v>
      </c>
      <c r="T5" s="2" t="n">
        <v>0</v>
      </c>
      <c r="U5" s="2" t="n">
        <v>0</v>
      </c>
      <c r="V5" s="2" t="n">
        <v>0</v>
      </c>
      <c r="W5" s="2" t="n">
        <v>0</v>
      </c>
      <c r="X5" s="2" t="n">
        <v>1</v>
      </c>
      <c r="Y5" s="2" t="n">
        <v>0</v>
      </c>
      <c r="Z5" s="2" t="n">
        <v>0</v>
      </c>
      <c r="AA5" s="2" t="n">
        <v>0</v>
      </c>
      <c r="AB5" s="2" t="n">
        <v>0</v>
      </c>
      <c r="AC5" s="2" t="s">
        <v>96</v>
      </c>
    </row>
    <row r="6" customFormat="false" ht="68.65" hidden="false" customHeight="false" outlineLevel="0" collapsed="false">
      <c r="A6" s="2" t="s">
        <v>97</v>
      </c>
      <c r="B6" s="2" t="n">
        <v>0</v>
      </c>
      <c r="C6" s="2" t="n">
        <v>1</v>
      </c>
      <c r="D6" s="2" t="n">
        <v>1</v>
      </c>
      <c r="E6" s="2" t="n">
        <v>1</v>
      </c>
      <c r="F6" s="2" t="n">
        <v>1</v>
      </c>
      <c r="G6" s="2" t="n">
        <v>1</v>
      </c>
      <c r="H6" s="2" t="n">
        <v>0</v>
      </c>
      <c r="I6" s="2" t="n">
        <v>1</v>
      </c>
      <c r="J6" s="2" t="n">
        <v>1</v>
      </c>
      <c r="K6" s="2" t="n">
        <v>1</v>
      </c>
      <c r="L6" s="2" t="n">
        <v>0</v>
      </c>
      <c r="M6" s="2" t="n">
        <v>0</v>
      </c>
      <c r="N6" s="2" t="n">
        <v>1</v>
      </c>
      <c r="O6" s="2" t="n">
        <v>1</v>
      </c>
      <c r="P6" s="2" t="n">
        <v>0</v>
      </c>
      <c r="Q6" s="2" t="n">
        <v>0</v>
      </c>
      <c r="R6" s="2" t="n">
        <v>0</v>
      </c>
      <c r="S6" s="2" t="n">
        <v>0</v>
      </c>
      <c r="T6" s="2" t="n">
        <v>0</v>
      </c>
      <c r="U6" s="2" t="n">
        <v>0</v>
      </c>
      <c r="V6" s="2" t="n">
        <v>0</v>
      </c>
      <c r="W6" s="2" t="n">
        <v>1</v>
      </c>
      <c r="X6" s="2" t="n">
        <v>0</v>
      </c>
      <c r="Y6" s="2" t="n">
        <v>0</v>
      </c>
      <c r="Z6" s="2" t="n">
        <v>1</v>
      </c>
      <c r="AA6" s="2" t="n">
        <v>1</v>
      </c>
      <c r="AB6" s="2" t="n">
        <v>1</v>
      </c>
      <c r="AC6" s="2" t="s">
        <v>103</v>
      </c>
    </row>
    <row r="7" customFormat="false" ht="82.05" hidden="false" customHeight="false" outlineLevel="0" collapsed="false">
      <c r="A7" s="2" t="s">
        <v>104</v>
      </c>
      <c r="B7" s="2" t="n">
        <v>0</v>
      </c>
      <c r="C7" s="2" t="n">
        <v>1</v>
      </c>
      <c r="D7" s="2" t="n">
        <v>0</v>
      </c>
      <c r="E7" s="2" t="n">
        <v>0</v>
      </c>
      <c r="F7" s="2" t="n">
        <v>0</v>
      </c>
      <c r="G7" s="2" t="n">
        <v>1</v>
      </c>
      <c r="H7" s="2" t="n">
        <v>1</v>
      </c>
      <c r="I7" s="2" t="n">
        <v>0</v>
      </c>
      <c r="J7" s="2" t="n">
        <v>1</v>
      </c>
      <c r="K7" s="2" t="n">
        <v>1</v>
      </c>
      <c r="L7" s="2" t="n">
        <v>1</v>
      </c>
      <c r="M7" s="2" t="n">
        <v>0</v>
      </c>
      <c r="N7" s="2" t="n">
        <v>1</v>
      </c>
      <c r="O7" s="2" t="n">
        <v>1</v>
      </c>
      <c r="P7" s="2" t="n">
        <v>0</v>
      </c>
      <c r="Q7" s="2" t="n">
        <v>0</v>
      </c>
      <c r="R7" s="2" t="n">
        <v>0</v>
      </c>
      <c r="S7" s="2" t="n">
        <v>0</v>
      </c>
      <c r="T7" s="2" t="n">
        <v>0</v>
      </c>
      <c r="U7" s="2" t="n">
        <v>0</v>
      </c>
      <c r="V7" s="2" t="n">
        <v>0</v>
      </c>
      <c r="W7" s="2" t="n">
        <v>0</v>
      </c>
      <c r="X7" s="2" t="n">
        <v>1</v>
      </c>
      <c r="Y7" s="2" t="n">
        <v>0</v>
      </c>
      <c r="Z7" s="2" t="n">
        <v>0</v>
      </c>
      <c r="AA7" s="2" t="n">
        <v>0</v>
      </c>
      <c r="AB7" s="2" t="n">
        <v>0</v>
      </c>
      <c r="AC7" s="2" t="s">
        <v>111</v>
      </c>
    </row>
    <row r="8" customFormat="false" ht="95.5" hidden="false" customHeight="false" outlineLevel="0" collapsed="false">
      <c r="A8" s="2" t="s">
        <v>112</v>
      </c>
      <c r="B8" s="2" t="n">
        <v>0</v>
      </c>
      <c r="C8" s="2" t="n">
        <v>1</v>
      </c>
      <c r="D8" s="2" t="n">
        <v>1</v>
      </c>
      <c r="E8" s="2" t="n">
        <v>0</v>
      </c>
      <c r="F8" s="2" t="n">
        <v>1</v>
      </c>
      <c r="G8" s="2" t="n">
        <v>1</v>
      </c>
      <c r="H8" s="2" t="n">
        <v>0</v>
      </c>
      <c r="I8" s="2" t="n">
        <v>0</v>
      </c>
      <c r="J8" s="2" t="n">
        <v>1</v>
      </c>
      <c r="K8" s="2" t="n">
        <v>0</v>
      </c>
      <c r="L8" s="2" t="n">
        <v>0</v>
      </c>
      <c r="M8" s="2" t="n">
        <v>0</v>
      </c>
      <c r="N8" s="2" t="n">
        <v>1</v>
      </c>
      <c r="O8" s="2" t="n">
        <v>1</v>
      </c>
      <c r="P8" s="2" t="n">
        <v>1</v>
      </c>
      <c r="Q8" s="2" t="n">
        <v>1</v>
      </c>
      <c r="R8" s="2" t="n">
        <v>1</v>
      </c>
      <c r="S8" s="2" t="n">
        <v>0</v>
      </c>
      <c r="T8" s="2" t="n">
        <v>0</v>
      </c>
      <c r="U8" s="2" t="n">
        <v>1</v>
      </c>
      <c r="V8" s="2" t="n">
        <v>0</v>
      </c>
      <c r="W8" s="2" t="n">
        <v>1</v>
      </c>
      <c r="X8" s="2" t="n">
        <v>0</v>
      </c>
      <c r="Y8" s="2" t="n">
        <v>1</v>
      </c>
      <c r="Z8" s="2" t="n">
        <v>0</v>
      </c>
      <c r="AA8" s="2" t="n">
        <v>1</v>
      </c>
      <c r="AB8" s="2" t="n">
        <v>1</v>
      </c>
      <c r="AC8" s="2" t="s">
        <v>117</v>
      </c>
    </row>
    <row r="9" customFormat="false" ht="68.65" hidden="false" customHeight="false" outlineLevel="0" collapsed="false">
      <c r="A9" s="2" t="s">
        <v>118</v>
      </c>
      <c r="B9" s="2" t="n">
        <v>0</v>
      </c>
      <c r="C9" s="2" t="n">
        <v>0</v>
      </c>
      <c r="D9" s="2" t="n">
        <v>0</v>
      </c>
      <c r="E9" s="2" t="n">
        <v>0</v>
      </c>
      <c r="F9" s="2" t="n">
        <v>0</v>
      </c>
      <c r="G9" s="2" t="n">
        <v>0</v>
      </c>
      <c r="H9" s="2" t="n">
        <v>0</v>
      </c>
      <c r="I9" s="2" t="n">
        <v>0</v>
      </c>
      <c r="J9" s="2" t="n">
        <v>0</v>
      </c>
      <c r="K9" s="2" t="n">
        <v>0</v>
      </c>
      <c r="L9" s="2" t="n">
        <v>0</v>
      </c>
      <c r="M9" s="2" t="n">
        <v>0</v>
      </c>
      <c r="N9" s="2" t="n">
        <v>0</v>
      </c>
      <c r="O9" s="2" t="n">
        <v>0</v>
      </c>
      <c r="P9" s="2" t="n">
        <v>0</v>
      </c>
      <c r="Q9" s="2" t="n">
        <v>0</v>
      </c>
      <c r="R9" s="2" t="n">
        <v>0</v>
      </c>
      <c r="S9" s="2" t="n">
        <v>0</v>
      </c>
      <c r="T9" s="2" t="n">
        <v>0</v>
      </c>
      <c r="U9" s="2" t="n">
        <v>0</v>
      </c>
      <c r="V9" s="2" t="n">
        <v>0</v>
      </c>
      <c r="W9" s="2" t="n">
        <v>0</v>
      </c>
      <c r="X9" s="2" t="n">
        <v>0</v>
      </c>
      <c r="Y9" s="2" t="n">
        <v>0</v>
      </c>
      <c r="Z9" s="2" t="n">
        <v>0</v>
      </c>
      <c r="AA9" s="2" t="n">
        <v>0</v>
      </c>
      <c r="AB9" s="2" t="n">
        <v>0</v>
      </c>
      <c r="AC9" s="2" t="s">
        <v>123</v>
      </c>
    </row>
    <row r="10" customFormat="false" ht="68.65" hidden="false" customHeight="false" outlineLevel="0" collapsed="false">
      <c r="A10" s="2" t="s">
        <v>124</v>
      </c>
      <c r="B10" s="2" t="n">
        <v>0</v>
      </c>
      <c r="C10" s="2" t="n">
        <v>0</v>
      </c>
      <c r="D10" s="2" t="n">
        <v>1</v>
      </c>
      <c r="E10" s="2" t="n">
        <v>0</v>
      </c>
      <c r="F10" s="2" t="n">
        <v>1</v>
      </c>
      <c r="G10" s="2" t="n">
        <v>1</v>
      </c>
      <c r="H10" s="2" t="n">
        <v>0</v>
      </c>
      <c r="I10" s="2" t="n">
        <v>0</v>
      </c>
      <c r="J10" s="2" t="n">
        <v>0</v>
      </c>
      <c r="K10" s="2" t="n">
        <v>0</v>
      </c>
      <c r="L10" s="2" t="n">
        <v>1</v>
      </c>
      <c r="M10" s="2" t="n">
        <v>0</v>
      </c>
      <c r="N10" s="2" t="n">
        <v>0</v>
      </c>
      <c r="O10" s="2" t="n">
        <v>1</v>
      </c>
      <c r="P10" s="2" t="n">
        <v>1</v>
      </c>
      <c r="Q10" s="2" t="n">
        <v>0</v>
      </c>
      <c r="R10" s="2" t="n">
        <v>0</v>
      </c>
      <c r="S10" s="2" t="n">
        <v>0</v>
      </c>
      <c r="T10" s="2" t="n">
        <v>0</v>
      </c>
      <c r="U10" s="2" t="n">
        <v>0</v>
      </c>
      <c r="V10" s="2" t="n">
        <v>0</v>
      </c>
      <c r="W10" s="2" t="n">
        <v>0</v>
      </c>
      <c r="X10" s="2" t="n">
        <v>0</v>
      </c>
      <c r="Y10" s="2" t="n">
        <v>0</v>
      </c>
      <c r="Z10" s="2" t="n">
        <v>1</v>
      </c>
      <c r="AA10" s="2" t="n">
        <v>0</v>
      </c>
      <c r="AB10" s="2" t="n">
        <v>0</v>
      </c>
      <c r="AC10" s="2" t="s">
        <v>129</v>
      </c>
    </row>
    <row r="11" customFormat="false" ht="68.65" hidden="false" customHeight="false" outlineLevel="0" collapsed="false">
      <c r="A11" s="2" t="s">
        <v>130</v>
      </c>
      <c r="B11" s="2" t="n">
        <v>1</v>
      </c>
      <c r="C11" s="2" t="n">
        <v>1</v>
      </c>
      <c r="D11" s="2" t="n">
        <v>1</v>
      </c>
      <c r="E11" s="2" t="n">
        <v>1</v>
      </c>
      <c r="F11" s="2" t="n">
        <v>1</v>
      </c>
      <c r="G11" s="2" t="n">
        <v>1</v>
      </c>
      <c r="H11" s="2" t="n">
        <v>0</v>
      </c>
      <c r="I11" s="2" t="n">
        <v>0</v>
      </c>
      <c r="J11" s="2" t="n">
        <v>1</v>
      </c>
      <c r="K11" s="2" t="n">
        <v>1</v>
      </c>
      <c r="L11" s="2" t="n">
        <v>0</v>
      </c>
      <c r="M11" s="2" t="n">
        <v>1</v>
      </c>
      <c r="N11" s="2" t="n">
        <v>1</v>
      </c>
      <c r="O11" s="2" t="n">
        <v>0</v>
      </c>
      <c r="P11" s="2" t="n">
        <v>1</v>
      </c>
      <c r="Q11" s="2" t="n">
        <v>0</v>
      </c>
      <c r="R11" s="2" t="n">
        <v>0</v>
      </c>
      <c r="S11" s="2" t="n">
        <v>0</v>
      </c>
      <c r="T11" s="2" t="n">
        <v>0</v>
      </c>
      <c r="U11" s="2" t="n">
        <v>0</v>
      </c>
      <c r="V11" s="2" t="n">
        <v>0</v>
      </c>
      <c r="W11" s="2" t="n">
        <v>0</v>
      </c>
      <c r="X11" s="2" t="n">
        <v>0</v>
      </c>
      <c r="Y11" s="2" t="n">
        <v>0</v>
      </c>
      <c r="Z11" s="2" t="n">
        <v>0</v>
      </c>
      <c r="AA11" s="2" t="n">
        <v>0</v>
      </c>
      <c r="AB11" s="2" t="n">
        <v>0</v>
      </c>
      <c r="AC11" s="2" t="s">
        <v>136</v>
      </c>
    </row>
    <row r="12" customFormat="false" ht="68.65" hidden="false" customHeight="false" outlineLevel="0" collapsed="false">
      <c r="A12" s="2" t="s">
        <v>137</v>
      </c>
      <c r="B12" s="2" t="n">
        <v>0</v>
      </c>
      <c r="C12" s="2" t="n">
        <v>1</v>
      </c>
      <c r="D12" s="2" t="n">
        <v>1</v>
      </c>
      <c r="E12" s="2" t="n">
        <v>1</v>
      </c>
      <c r="F12" s="2" t="n">
        <v>0</v>
      </c>
      <c r="G12" s="2" t="n">
        <v>1</v>
      </c>
      <c r="H12" s="2" t="n">
        <v>0</v>
      </c>
      <c r="I12" s="2" t="n">
        <v>0</v>
      </c>
      <c r="J12" s="2" t="n">
        <v>1</v>
      </c>
      <c r="K12" s="2" t="n">
        <v>1</v>
      </c>
      <c r="L12" s="2" t="n">
        <v>0</v>
      </c>
      <c r="M12" s="2" t="n">
        <v>0</v>
      </c>
      <c r="N12" s="2" t="n">
        <v>0</v>
      </c>
      <c r="O12" s="2" t="n">
        <v>0</v>
      </c>
      <c r="P12" s="2" t="n">
        <v>1</v>
      </c>
      <c r="Q12" s="2" t="n">
        <v>1</v>
      </c>
      <c r="R12" s="2" t="n">
        <v>0</v>
      </c>
      <c r="S12" s="2" t="n">
        <v>0</v>
      </c>
      <c r="T12" s="2" t="n">
        <v>0</v>
      </c>
      <c r="U12" s="2" t="n">
        <v>0</v>
      </c>
      <c r="V12" s="2" t="n">
        <v>0</v>
      </c>
      <c r="W12" s="2" t="n">
        <v>0</v>
      </c>
      <c r="X12" s="2" t="n">
        <v>0</v>
      </c>
      <c r="Y12" s="2" t="n">
        <v>0</v>
      </c>
      <c r="Z12" s="2" t="n">
        <v>0</v>
      </c>
      <c r="AA12" s="2" t="n">
        <v>0</v>
      </c>
      <c r="AB12" s="2" t="n">
        <v>0</v>
      </c>
      <c r="AC12" s="2" t="s">
        <v>143</v>
      </c>
    </row>
    <row r="13" customFormat="false" ht="95.5" hidden="false" customHeight="false" outlineLevel="0" collapsed="false">
      <c r="A13" s="2" t="s">
        <v>144</v>
      </c>
      <c r="B13" s="2" t="n">
        <v>0</v>
      </c>
      <c r="C13" s="2" t="n">
        <v>0</v>
      </c>
      <c r="D13" s="2" t="n">
        <v>1</v>
      </c>
      <c r="E13" s="2" t="n">
        <v>1</v>
      </c>
      <c r="F13" s="2" t="n">
        <v>0</v>
      </c>
      <c r="G13" s="2" t="n">
        <v>0</v>
      </c>
      <c r="H13" s="2" t="n">
        <v>1</v>
      </c>
      <c r="I13" s="2" t="n">
        <v>0</v>
      </c>
      <c r="J13" s="2" t="n">
        <v>0</v>
      </c>
      <c r="K13" s="2" t="n">
        <v>1</v>
      </c>
      <c r="L13" s="2" t="n">
        <v>0</v>
      </c>
      <c r="M13" s="2" t="n">
        <v>0</v>
      </c>
      <c r="N13" s="2" t="n">
        <v>1</v>
      </c>
      <c r="O13" s="2" t="n">
        <v>0</v>
      </c>
      <c r="P13" s="2" t="n">
        <v>0</v>
      </c>
      <c r="Q13" s="2" t="n">
        <v>0</v>
      </c>
      <c r="R13" s="2" t="n">
        <v>0</v>
      </c>
      <c r="S13" s="2" t="n">
        <v>0</v>
      </c>
      <c r="T13" s="2" t="n">
        <v>0</v>
      </c>
      <c r="U13" s="2" t="n">
        <v>0</v>
      </c>
      <c r="V13" s="2" t="n">
        <v>0</v>
      </c>
      <c r="W13" s="2" t="n">
        <v>0</v>
      </c>
      <c r="X13" s="2" t="n">
        <v>0</v>
      </c>
      <c r="Y13" s="2" t="n">
        <v>0</v>
      </c>
      <c r="Z13" s="2" t="n">
        <v>0</v>
      </c>
      <c r="AA13" s="2" t="n">
        <v>0</v>
      </c>
      <c r="AB13" s="2" t="n">
        <v>0</v>
      </c>
      <c r="AC13" s="2" t="s">
        <v>148</v>
      </c>
    </row>
    <row r="14" customFormat="false" ht="55.2" hidden="false" customHeight="false" outlineLevel="0" collapsed="false">
      <c r="A14" s="2" t="s">
        <v>149</v>
      </c>
      <c r="B14" s="2" t="n">
        <v>0</v>
      </c>
      <c r="C14" s="2" t="n">
        <v>1</v>
      </c>
      <c r="D14" s="2" t="n">
        <v>1</v>
      </c>
      <c r="E14" s="2" t="n">
        <v>1</v>
      </c>
      <c r="F14" s="2" t="n">
        <v>0</v>
      </c>
      <c r="G14" s="2" t="n">
        <v>1</v>
      </c>
      <c r="H14" s="2" t="n">
        <v>0</v>
      </c>
      <c r="I14" s="2" t="n">
        <v>0</v>
      </c>
      <c r="J14" s="2" t="n">
        <v>1</v>
      </c>
      <c r="K14" s="2" t="n">
        <v>0</v>
      </c>
      <c r="L14" s="2" t="n">
        <v>0</v>
      </c>
      <c r="M14" s="2" t="n">
        <v>0</v>
      </c>
      <c r="N14" s="2" t="n">
        <v>1</v>
      </c>
      <c r="O14" s="2" t="n">
        <v>1</v>
      </c>
      <c r="P14" s="2" t="n">
        <v>1</v>
      </c>
      <c r="Q14" s="2" t="n">
        <v>0</v>
      </c>
      <c r="R14" s="2" t="n">
        <v>1</v>
      </c>
      <c r="S14" s="2" t="n">
        <v>0</v>
      </c>
      <c r="T14" s="2" t="n">
        <v>0</v>
      </c>
      <c r="U14" s="2" t="n">
        <v>0</v>
      </c>
      <c r="V14" s="2" t="n">
        <v>0</v>
      </c>
      <c r="W14" s="2" t="n">
        <v>1</v>
      </c>
      <c r="X14" s="2" t="n">
        <v>0</v>
      </c>
      <c r="Y14" s="2" t="n">
        <v>0</v>
      </c>
      <c r="Z14" s="2" t="n">
        <v>1</v>
      </c>
      <c r="AA14" s="2" t="n">
        <v>0</v>
      </c>
      <c r="AB14" s="2" t="n">
        <v>1</v>
      </c>
      <c r="AC14" s="2" t="s">
        <v>153</v>
      </c>
    </row>
    <row r="15" customFormat="false" ht="82.05" hidden="false" customHeight="false" outlineLevel="0" collapsed="false">
      <c r="A15" s="2" t="s">
        <v>154</v>
      </c>
      <c r="B15" s="2" t="n">
        <v>0</v>
      </c>
      <c r="C15" s="2" t="n">
        <v>1</v>
      </c>
      <c r="D15" s="2" t="n">
        <v>1</v>
      </c>
      <c r="E15" s="2" t="n">
        <v>1</v>
      </c>
      <c r="F15" s="2" t="n">
        <v>0</v>
      </c>
      <c r="G15" s="2" t="n">
        <v>0</v>
      </c>
      <c r="H15" s="2" t="n">
        <v>0</v>
      </c>
      <c r="I15" s="2" t="n">
        <v>0</v>
      </c>
      <c r="J15" s="2" t="n">
        <v>0</v>
      </c>
      <c r="K15" s="2" t="n">
        <v>0</v>
      </c>
      <c r="L15" s="2" t="n">
        <v>0</v>
      </c>
      <c r="M15" s="2" t="n">
        <v>0</v>
      </c>
      <c r="N15" s="2" t="n">
        <v>0</v>
      </c>
      <c r="O15" s="2" t="n">
        <v>0</v>
      </c>
      <c r="P15" s="2" t="n">
        <v>0</v>
      </c>
      <c r="Q15" s="2" t="n">
        <v>0</v>
      </c>
      <c r="R15" s="2" t="n">
        <v>0</v>
      </c>
      <c r="S15" s="2" t="n">
        <v>0</v>
      </c>
      <c r="T15" s="2" t="n">
        <v>0</v>
      </c>
      <c r="U15" s="2" t="n">
        <v>0</v>
      </c>
      <c r="V15" s="2" t="n">
        <v>0</v>
      </c>
      <c r="W15" s="2" t="n">
        <v>0</v>
      </c>
      <c r="X15" s="2" t="n">
        <v>0</v>
      </c>
      <c r="Y15" s="2" t="n">
        <v>0</v>
      </c>
      <c r="Z15" s="2" t="n">
        <v>0</v>
      </c>
      <c r="AA15" s="2" t="n">
        <v>0</v>
      </c>
      <c r="AB15" s="2" t="n">
        <v>0</v>
      </c>
      <c r="AC15" s="2" t="s">
        <v>160</v>
      </c>
    </row>
    <row r="16" customFormat="false" ht="68.65" hidden="false" customHeight="false" outlineLevel="0" collapsed="false">
      <c r="A16" s="2" t="s">
        <v>161</v>
      </c>
      <c r="B16" s="2" t="n">
        <v>0</v>
      </c>
      <c r="C16" s="2" t="n">
        <v>0</v>
      </c>
      <c r="D16" s="2" t="n">
        <v>0</v>
      </c>
      <c r="E16" s="2" t="n">
        <v>1</v>
      </c>
      <c r="F16" s="2" t="n">
        <v>0</v>
      </c>
      <c r="G16" s="2" t="n">
        <v>1</v>
      </c>
      <c r="H16" s="2" t="n">
        <v>0</v>
      </c>
      <c r="I16" s="2" t="n">
        <v>0</v>
      </c>
      <c r="J16" s="2" t="n">
        <v>1</v>
      </c>
      <c r="K16" s="2" t="n">
        <v>0</v>
      </c>
      <c r="L16" s="2" t="n">
        <v>0</v>
      </c>
      <c r="M16" s="2" t="n">
        <v>0</v>
      </c>
      <c r="N16" s="2" t="n">
        <v>0</v>
      </c>
      <c r="O16" s="2" t="n">
        <v>0</v>
      </c>
      <c r="P16" s="2" t="n">
        <v>1</v>
      </c>
      <c r="Q16" s="2" t="n">
        <v>1</v>
      </c>
      <c r="R16" s="2" t="n">
        <v>0</v>
      </c>
      <c r="S16" s="2" t="n">
        <v>0</v>
      </c>
      <c r="T16" s="2" t="n">
        <v>0</v>
      </c>
      <c r="U16" s="2" t="n">
        <v>0</v>
      </c>
      <c r="V16" s="2" t="n">
        <v>0</v>
      </c>
      <c r="W16" s="2" t="n">
        <v>0</v>
      </c>
      <c r="X16" s="2" t="n">
        <v>0</v>
      </c>
      <c r="Y16" s="2" t="n">
        <v>0</v>
      </c>
      <c r="Z16" s="2" t="n">
        <v>0</v>
      </c>
      <c r="AA16" s="2" t="n">
        <v>0</v>
      </c>
      <c r="AB16" s="2" t="n">
        <v>1</v>
      </c>
      <c r="AC16" s="2" t="s">
        <v>166</v>
      </c>
    </row>
    <row r="17" customFormat="false" ht="68.65" hidden="false" customHeight="false" outlineLevel="0" collapsed="false">
      <c r="A17" s="2" t="s">
        <v>167</v>
      </c>
      <c r="B17" s="2" t="n">
        <v>0</v>
      </c>
      <c r="C17" s="2" t="n">
        <v>0</v>
      </c>
      <c r="D17" s="2" t="n">
        <v>1</v>
      </c>
      <c r="E17" s="2" t="n">
        <v>0</v>
      </c>
      <c r="F17" s="2" t="n">
        <v>0</v>
      </c>
      <c r="G17" s="2" t="n">
        <v>0</v>
      </c>
      <c r="H17" s="2" t="n">
        <v>0</v>
      </c>
      <c r="I17" s="2" t="n">
        <v>1</v>
      </c>
      <c r="J17" s="2" t="n">
        <v>1</v>
      </c>
      <c r="K17" s="2" t="n">
        <v>0</v>
      </c>
      <c r="L17" s="2" t="n">
        <v>0</v>
      </c>
      <c r="M17" s="2" t="n">
        <v>0</v>
      </c>
      <c r="N17" s="2" t="n">
        <v>0</v>
      </c>
      <c r="O17" s="2" t="n">
        <v>0</v>
      </c>
      <c r="P17" s="2" t="n">
        <v>0</v>
      </c>
      <c r="Q17" s="2" t="n">
        <v>0</v>
      </c>
      <c r="R17" s="2" t="n">
        <v>0</v>
      </c>
      <c r="S17" s="2" t="n">
        <v>0</v>
      </c>
      <c r="T17" s="2" t="n">
        <v>0</v>
      </c>
      <c r="U17" s="2" t="n">
        <v>0</v>
      </c>
      <c r="V17" s="2" t="n">
        <v>0</v>
      </c>
      <c r="W17" s="2" t="n">
        <v>0</v>
      </c>
      <c r="X17" s="2" t="n">
        <v>0</v>
      </c>
      <c r="Y17" s="2" t="n">
        <v>0</v>
      </c>
      <c r="Z17" s="2" t="n">
        <v>0</v>
      </c>
      <c r="AA17" s="2" t="n">
        <v>0</v>
      </c>
      <c r="AB17" s="2" t="n">
        <v>0</v>
      </c>
      <c r="AC17" s="2" t="s">
        <v>173</v>
      </c>
    </row>
    <row r="18" customFormat="false" ht="82.05" hidden="false" customHeight="false" outlineLevel="0" collapsed="false">
      <c r="A18" s="2" t="s">
        <v>174</v>
      </c>
      <c r="B18" s="2" t="n">
        <v>1</v>
      </c>
      <c r="C18" s="2" t="n">
        <v>1</v>
      </c>
      <c r="D18" s="2" t="n">
        <v>1</v>
      </c>
      <c r="E18" s="2" t="n">
        <v>1</v>
      </c>
      <c r="F18" s="2" t="n">
        <v>0</v>
      </c>
      <c r="G18" s="2" t="n">
        <v>0</v>
      </c>
      <c r="H18" s="2" t="n">
        <v>1</v>
      </c>
      <c r="I18" s="2" t="n">
        <v>0</v>
      </c>
      <c r="J18" s="2" t="n">
        <v>1</v>
      </c>
      <c r="K18" s="2" t="n">
        <v>0</v>
      </c>
      <c r="L18" s="2" t="n">
        <v>1</v>
      </c>
      <c r="M18" s="2" t="n">
        <v>1</v>
      </c>
      <c r="N18" s="2" t="n">
        <v>1</v>
      </c>
      <c r="O18" s="2" t="n">
        <v>0</v>
      </c>
      <c r="P18" s="2" t="n">
        <v>0</v>
      </c>
      <c r="Q18" s="2" t="n">
        <v>1</v>
      </c>
      <c r="R18" s="2" t="n">
        <v>1</v>
      </c>
      <c r="S18" s="2" t="n">
        <v>0</v>
      </c>
      <c r="T18" s="2" t="n">
        <v>0</v>
      </c>
      <c r="U18" s="2" t="n">
        <v>0</v>
      </c>
      <c r="V18" s="2" t="n">
        <v>1</v>
      </c>
      <c r="W18" s="2" t="n">
        <v>0</v>
      </c>
      <c r="X18" s="2" t="n">
        <v>0</v>
      </c>
      <c r="Y18" s="2" t="n">
        <v>0</v>
      </c>
      <c r="Z18" s="2" t="n">
        <v>0</v>
      </c>
      <c r="AA18" s="2" t="n">
        <v>0</v>
      </c>
      <c r="AB18" s="2" t="n">
        <v>0</v>
      </c>
      <c r="AC18" s="2" t="s">
        <v>180</v>
      </c>
    </row>
    <row r="19" customFormat="false" ht="68.65" hidden="false" customHeight="false" outlineLevel="0" collapsed="false">
      <c r="A19" s="2" t="s">
        <v>181</v>
      </c>
      <c r="B19" s="2" t="n">
        <v>1</v>
      </c>
      <c r="C19" s="2" t="n">
        <v>1</v>
      </c>
      <c r="D19" s="2" t="n">
        <v>1</v>
      </c>
      <c r="E19" s="2" t="n">
        <v>1</v>
      </c>
      <c r="F19" s="2" t="n">
        <v>1</v>
      </c>
      <c r="G19" s="2" t="n">
        <v>1</v>
      </c>
      <c r="H19" s="2" t="n">
        <v>1</v>
      </c>
      <c r="I19" s="2" t="n">
        <v>0</v>
      </c>
      <c r="J19" s="2" t="n">
        <v>1</v>
      </c>
      <c r="K19" s="2" t="n">
        <v>1</v>
      </c>
      <c r="L19" s="2" t="n">
        <v>0</v>
      </c>
      <c r="M19" s="2" t="n">
        <v>0</v>
      </c>
      <c r="N19" s="2" t="n">
        <v>1</v>
      </c>
      <c r="O19" s="2" t="n">
        <v>1</v>
      </c>
      <c r="P19" s="2" t="n">
        <v>0</v>
      </c>
      <c r="Q19" s="2" t="n">
        <v>0</v>
      </c>
      <c r="R19" s="2" t="n">
        <v>0</v>
      </c>
      <c r="S19" s="2" t="n">
        <v>0</v>
      </c>
      <c r="T19" s="2" t="n">
        <v>0</v>
      </c>
      <c r="U19" s="2" t="n">
        <v>0</v>
      </c>
      <c r="V19" s="2" t="n">
        <v>0</v>
      </c>
      <c r="W19" s="2" t="n">
        <v>0</v>
      </c>
      <c r="X19" s="2" t="n">
        <v>1</v>
      </c>
      <c r="Y19" s="2" t="n">
        <v>0</v>
      </c>
      <c r="Z19" s="2" t="n">
        <v>0</v>
      </c>
      <c r="AA19" s="2" t="n">
        <v>0</v>
      </c>
      <c r="AB19" s="2" t="n">
        <v>0</v>
      </c>
      <c r="AC19" s="2" t="s">
        <v>186</v>
      </c>
    </row>
    <row r="20" customFormat="false" ht="68.65" hidden="false" customHeight="false" outlineLevel="0" collapsed="false">
      <c r="A20" s="2" t="s">
        <v>187</v>
      </c>
      <c r="B20" s="2" t="n">
        <v>0</v>
      </c>
      <c r="C20" s="2" t="n">
        <v>0</v>
      </c>
      <c r="D20" s="2" t="n">
        <v>0</v>
      </c>
      <c r="E20" s="2" t="n">
        <v>1</v>
      </c>
      <c r="F20" s="2" t="n">
        <v>0</v>
      </c>
      <c r="G20" s="2" t="n">
        <v>0</v>
      </c>
      <c r="H20" s="2" t="n">
        <v>0</v>
      </c>
      <c r="I20" s="2" t="n">
        <v>0</v>
      </c>
      <c r="J20" s="2" t="n">
        <v>0</v>
      </c>
      <c r="K20" s="2" t="n">
        <v>0</v>
      </c>
      <c r="L20" s="2" t="n">
        <v>0</v>
      </c>
      <c r="M20" s="2" t="n">
        <v>0</v>
      </c>
      <c r="N20" s="2" t="n">
        <v>1</v>
      </c>
      <c r="O20" s="2" t="n">
        <v>0</v>
      </c>
      <c r="P20" s="2" t="n">
        <v>1</v>
      </c>
      <c r="Q20" s="2" t="n">
        <v>0</v>
      </c>
      <c r="R20" s="2" t="n">
        <v>0</v>
      </c>
      <c r="S20" s="2" t="n">
        <v>0</v>
      </c>
      <c r="T20" s="2" t="n">
        <v>0</v>
      </c>
      <c r="U20" s="2" t="n">
        <v>0</v>
      </c>
      <c r="V20" s="2" t="n">
        <v>0</v>
      </c>
      <c r="W20" s="2" t="n">
        <v>0</v>
      </c>
      <c r="X20" s="2" t="n">
        <v>0</v>
      </c>
      <c r="Y20" s="2" t="n">
        <v>0</v>
      </c>
      <c r="Z20" s="2" t="n">
        <v>0</v>
      </c>
      <c r="AA20" s="2" t="n">
        <v>0</v>
      </c>
      <c r="AB20" s="2" t="n">
        <v>0</v>
      </c>
      <c r="AC20" s="2" t="s">
        <v>191</v>
      </c>
    </row>
    <row r="21" customFormat="false" ht="68.65" hidden="false" customHeight="false" outlineLevel="0" collapsed="false">
      <c r="A21" s="2" t="s">
        <v>192</v>
      </c>
      <c r="B21" s="2" t="n">
        <v>1</v>
      </c>
      <c r="C21" s="2" t="n">
        <v>0</v>
      </c>
      <c r="D21" s="2" t="n">
        <v>1</v>
      </c>
      <c r="E21" s="2" t="n">
        <v>1</v>
      </c>
      <c r="F21" s="2" t="n">
        <v>1</v>
      </c>
      <c r="G21" s="2" t="n">
        <v>0</v>
      </c>
      <c r="H21" s="2" t="n">
        <v>1</v>
      </c>
      <c r="I21" s="2" t="n">
        <v>0</v>
      </c>
      <c r="J21" s="2" t="n">
        <v>0</v>
      </c>
      <c r="K21" s="2" t="n">
        <v>0</v>
      </c>
      <c r="L21" s="2" t="n">
        <v>1</v>
      </c>
      <c r="M21" s="2" t="n">
        <v>0</v>
      </c>
      <c r="N21" s="2" t="n">
        <v>1</v>
      </c>
      <c r="O21" s="2" t="n">
        <v>1</v>
      </c>
      <c r="P21" s="2" t="n">
        <v>0</v>
      </c>
      <c r="Q21" s="2" t="n">
        <v>0</v>
      </c>
      <c r="R21" s="2" t="n">
        <v>0</v>
      </c>
      <c r="S21" s="2" t="n">
        <v>0</v>
      </c>
      <c r="T21" s="2" t="n">
        <v>0</v>
      </c>
      <c r="U21" s="2" t="n">
        <v>0</v>
      </c>
      <c r="V21" s="2" t="n">
        <v>0</v>
      </c>
      <c r="W21" s="2" t="n">
        <v>0</v>
      </c>
      <c r="X21" s="2" t="n">
        <v>0</v>
      </c>
      <c r="Y21" s="2" t="n">
        <v>0</v>
      </c>
      <c r="Z21" s="2" t="n">
        <v>0</v>
      </c>
      <c r="AA21" s="2" t="n">
        <v>0</v>
      </c>
      <c r="AB21" s="2" t="n">
        <v>0</v>
      </c>
      <c r="AC21" s="2" t="s">
        <v>196</v>
      </c>
    </row>
    <row r="22" customFormat="false" ht="68.65" hidden="false" customHeight="false" outlineLevel="0" collapsed="false">
      <c r="A22" s="2" t="s">
        <v>197</v>
      </c>
      <c r="B22" s="2" t="n">
        <v>0</v>
      </c>
      <c r="C22" s="2" t="n">
        <v>0</v>
      </c>
      <c r="D22" s="2" t="n">
        <v>0</v>
      </c>
      <c r="E22" s="2" t="n">
        <v>1</v>
      </c>
      <c r="F22" s="2" t="n">
        <v>1</v>
      </c>
      <c r="G22" s="2" t="n">
        <v>1</v>
      </c>
      <c r="H22" s="2" t="n">
        <v>1</v>
      </c>
      <c r="I22" s="2" t="n">
        <v>0</v>
      </c>
      <c r="J22" s="2" t="n">
        <v>0</v>
      </c>
      <c r="K22" s="2" t="n">
        <v>1</v>
      </c>
      <c r="L22" s="2" t="n">
        <v>1</v>
      </c>
      <c r="M22" s="2" t="n">
        <v>0</v>
      </c>
      <c r="N22" s="2" t="n">
        <v>1</v>
      </c>
      <c r="O22" s="2" t="n">
        <v>1</v>
      </c>
      <c r="P22" s="2" t="n">
        <v>0</v>
      </c>
      <c r="Q22" s="2" t="n">
        <v>0</v>
      </c>
      <c r="R22" s="2" t="n">
        <v>0</v>
      </c>
      <c r="S22" s="2" t="n">
        <v>0</v>
      </c>
      <c r="T22" s="2" t="n">
        <v>0</v>
      </c>
      <c r="U22" s="2" t="n">
        <v>0</v>
      </c>
      <c r="V22" s="2" t="n">
        <v>0</v>
      </c>
      <c r="W22" s="2" t="n">
        <v>0</v>
      </c>
      <c r="X22" s="2" t="n">
        <v>0</v>
      </c>
      <c r="Y22" s="2" t="n">
        <v>0</v>
      </c>
      <c r="Z22" s="2" t="n">
        <v>0</v>
      </c>
      <c r="AA22" s="2" t="n">
        <v>0</v>
      </c>
      <c r="AB22" s="2" t="n">
        <v>0</v>
      </c>
      <c r="AC22" s="2" t="s">
        <v>201</v>
      </c>
    </row>
    <row r="23" customFormat="false" ht="82.05" hidden="false" customHeight="false" outlineLevel="0" collapsed="false">
      <c r="A23" s="2" t="s">
        <v>202</v>
      </c>
      <c r="B23" s="2" t="n">
        <v>0</v>
      </c>
      <c r="C23" s="2" t="n">
        <v>0</v>
      </c>
      <c r="D23" s="2" t="n">
        <v>0</v>
      </c>
      <c r="E23" s="2" t="n">
        <v>0</v>
      </c>
      <c r="F23" s="2" t="n">
        <v>1</v>
      </c>
      <c r="G23" s="2" t="n">
        <v>0</v>
      </c>
      <c r="H23" s="2" t="n">
        <v>1</v>
      </c>
      <c r="I23" s="2" t="n">
        <v>0</v>
      </c>
      <c r="J23" s="2" t="n">
        <v>0</v>
      </c>
      <c r="K23" s="2" t="n">
        <v>0</v>
      </c>
      <c r="L23" s="2" t="n">
        <v>0</v>
      </c>
      <c r="M23" s="2" t="n">
        <v>0</v>
      </c>
      <c r="N23" s="2" t="n">
        <v>0</v>
      </c>
      <c r="O23" s="2" t="n">
        <v>0</v>
      </c>
      <c r="P23" s="2" t="n">
        <v>0</v>
      </c>
      <c r="Q23" s="2" t="n">
        <v>0</v>
      </c>
      <c r="R23" s="2" t="n">
        <v>0</v>
      </c>
      <c r="S23" s="2" t="n">
        <v>0</v>
      </c>
      <c r="T23" s="2" t="n">
        <v>0</v>
      </c>
      <c r="U23" s="2" t="n">
        <v>0</v>
      </c>
      <c r="V23" s="2" t="n">
        <v>0</v>
      </c>
      <c r="W23" s="2" t="n">
        <v>0</v>
      </c>
      <c r="X23" s="2" t="n">
        <v>0</v>
      </c>
      <c r="Y23" s="2" t="n">
        <v>0</v>
      </c>
      <c r="Z23" s="2" t="n">
        <v>0</v>
      </c>
      <c r="AA23" s="2" t="n">
        <v>0</v>
      </c>
      <c r="AB23" s="2" t="n">
        <v>0</v>
      </c>
      <c r="AC23" s="2" t="s">
        <v>207</v>
      </c>
    </row>
    <row r="24" customFormat="false" ht="68.65" hidden="false" customHeight="false" outlineLevel="0" collapsed="false">
      <c r="A24" s="2" t="s">
        <v>208</v>
      </c>
      <c r="B24" s="2" t="n">
        <v>0</v>
      </c>
      <c r="C24" s="2" t="n">
        <v>0</v>
      </c>
      <c r="D24" s="2" t="n">
        <v>0</v>
      </c>
      <c r="E24" s="2" t="n">
        <v>1</v>
      </c>
      <c r="F24" s="2" t="n">
        <v>1</v>
      </c>
      <c r="G24" s="2" t="n">
        <v>0</v>
      </c>
      <c r="H24" s="2" t="n">
        <v>1</v>
      </c>
      <c r="I24" s="2" t="n">
        <v>0</v>
      </c>
      <c r="J24" s="2" t="n">
        <v>1</v>
      </c>
      <c r="K24" s="2" t="n">
        <v>0</v>
      </c>
      <c r="L24" s="2" t="n">
        <v>0</v>
      </c>
      <c r="M24" s="2" t="n">
        <v>0</v>
      </c>
      <c r="N24" s="2" t="n">
        <v>1</v>
      </c>
      <c r="O24" s="2" t="n">
        <v>1</v>
      </c>
      <c r="P24" s="2" t="n">
        <v>0</v>
      </c>
      <c r="Q24" s="2" t="n">
        <v>0</v>
      </c>
      <c r="R24" s="2" t="n">
        <v>0</v>
      </c>
      <c r="S24" s="2" t="n">
        <v>0</v>
      </c>
      <c r="T24" s="2" t="n">
        <v>0</v>
      </c>
      <c r="U24" s="2" t="n">
        <v>0</v>
      </c>
      <c r="V24" s="2" t="n">
        <v>0</v>
      </c>
      <c r="W24" s="2" t="n">
        <v>0</v>
      </c>
      <c r="X24" s="2" t="n">
        <v>1</v>
      </c>
      <c r="Y24" s="2" t="n">
        <v>0</v>
      </c>
      <c r="Z24" s="2" t="n">
        <v>0</v>
      </c>
      <c r="AA24" s="2" t="n">
        <v>0</v>
      </c>
      <c r="AB24" s="2" t="n">
        <v>0</v>
      </c>
      <c r="AC24" s="2" t="s">
        <v>214</v>
      </c>
    </row>
    <row r="25" customFormat="false" ht="68.65" hidden="false" customHeight="false" outlineLevel="0" collapsed="false">
      <c r="A25" s="2" t="s">
        <v>215</v>
      </c>
      <c r="B25" s="2" t="n">
        <v>0</v>
      </c>
      <c r="C25" s="2" t="n">
        <v>0</v>
      </c>
      <c r="D25" s="2" t="n">
        <v>0</v>
      </c>
      <c r="E25" s="2" t="n">
        <v>1</v>
      </c>
      <c r="F25" s="2" t="n">
        <v>0</v>
      </c>
      <c r="G25" s="2" t="n">
        <v>0</v>
      </c>
      <c r="H25" s="2" t="n">
        <v>1</v>
      </c>
      <c r="I25" s="2" t="n">
        <v>0</v>
      </c>
      <c r="J25" s="2" t="n">
        <v>0</v>
      </c>
      <c r="K25" s="2" t="n">
        <v>0</v>
      </c>
      <c r="L25" s="2" t="n">
        <v>0</v>
      </c>
      <c r="M25" s="2" t="n">
        <v>0</v>
      </c>
      <c r="N25" s="2" t="n">
        <v>1</v>
      </c>
      <c r="O25" s="2" t="n">
        <v>0</v>
      </c>
      <c r="P25" s="2" t="n">
        <v>0</v>
      </c>
      <c r="Q25" s="2" t="n">
        <v>0</v>
      </c>
      <c r="R25" s="2" t="n">
        <v>0</v>
      </c>
      <c r="S25" s="2" t="n">
        <v>0</v>
      </c>
      <c r="T25" s="2" t="n">
        <v>0</v>
      </c>
      <c r="U25" s="2" t="n">
        <v>0</v>
      </c>
      <c r="V25" s="2" t="n">
        <v>0</v>
      </c>
      <c r="W25" s="2" t="n">
        <v>0</v>
      </c>
      <c r="X25" s="2" t="n">
        <v>0</v>
      </c>
      <c r="Y25" s="2" t="n">
        <v>0</v>
      </c>
      <c r="Z25" s="2" t="n">
        <v>1</v>
      </c>
      <c r="AA25" s="2" t="n">
        <v>0</v>
      </c>
      <c r="AB25" s="2" t="n">
        <v>0</v>
      </c>
      <c r="AC25" s="2" t="s">
        <v>221</v>
      </c>
    </row>
    <row r="26" customFormat="false" ht="82.05" hidden="false" customHeight="false" outlineLevel="0" collapsed="false">
      <c r="A26" s="2" t="s">
        <v>222</v>
      </c>
      <c r="B26" s="2" t="n">
        <v>1</v>
      </c>
      <c r="C26" s="2" t="n">
        <v>0</v>
      </c>
      <c r="D26" s="2" t="n">
        <v>0</v>
      </c>
      <c r="E26" s="2" t="n">
        <v>1</v>
      </c>
      <c r="F26" s="2" t="n">
        <v>0</v>
      </c>
      <c r="G26" s="2" t="n">
        <v>0</v>
      </c>
      <c r="H26" s="2" t="n">
        <v>1</v>
      </c>
      <c r="I26" s="2" t="n">
        <v>0</v>
      </c>
      <c r="J26" s="2" t="n">
        <v>1</v>
      </c>
      <c r="K26" s="2" t="n">
        <v>0</v>
      </c>
      <c r="L26" s="2" t="n">
        <v>1</v>
      </c>
      <c r="M26" s="2" t="n">
        <v>0</v>
      </c>
      <c r="N26" s="2" t="n">
        <v>0</v>
      </c>
      <c r="O26" s="2" t="n">
        <v>0</v>
      </c>
      <c r="P26" s="2" t="n">
        <v>0</v>
      </c>
      <c r="Q26" s="2" t="n">
        <v>0</v>
      </c>
      <c r="R26" s="2" t="n">
        <v>0</v>
      </c>
      <c r="S26" s="2" t="n">
        <v>0</v>
      </c>
      <c r="T26" s="2" t="n">
        <v>0</v>
      </c>
      <c r="U26" s="2" t="n">
        <v>0</v>
      </c>
      <c r="V26" s="2" t="n">
        <v>0</v>
      </c>
      <c r="W26" s="2" t="n">
        <v>0</v>
      </c>
      <c r="X26" s="2" t="n">
        <v>0</v>
      </c>
      <c r="Y26" s="2" t="n">
        <v>0</v>
      </c>
      <c r="Z26" s="2" t="n">
        <v>0</v>
      </c>
      <c r="AA26" s="2" t="n">
        <v>1</v>
      </c>
      <c r="AB26" s="2" t="n">
        <v>0</v>
      </c>
      <c r="AC26" s="2" t="s">
        <v>226</v>
      </c>
    </row>
    <row r="27" customFormat="false" ht="82.05" hidden="false" customHeight="false" outlineLevel="0" collapsed="false">
      <c r="A27" s="2" t="s">
        <v>227</v>
      </c>
      <c r="B27" s="2" t="n">
        <v>0</v>
      </c>
      <c r="C27" s="2" t="n">
        <v>1</v>
      </c>
      <c r="D27" s="2" t="n">
        <v>0</v>
      </c>
      <c r="E27" s="2" t="n">
        <v>1</v>
      </c>
      <c r="F27" s="2" t="n">
        <v>1</v>
      </c>
      <c r="G27" s="2" t="n">
        <v>0</v>
      </c>
      <c r="H27" s="2" t="n">
        <v>1</v>
      </c>
      <c r="I27" s="2" t="n">
        <v>0</v>
      </c>
      <c r="J27" s="2" t="n">
        <v>1</v>
      </c>
      <c r="K27" s="2" t="n">
        <v>1</v>
      </c>
      <c r="L27" s="2" t="n">
        <v>0</v>
      </c>
      <c r="M27" s="2" t="n">
        <v>0</v>
      </c>
      <c r="N27" s="2" t="n">
        <v>1</v>
      </c>
      <c r="O27" s="2" t="n">
        <v>1</v>
      </c>
      <c r="P27" s="2" t="n">
        <v>0</v>
      </c>
      <c r="Q27" s="2" t="n">
        <v>0</v>
      </c>
      <c r="R27" s="2" t="n">
        <v>1</v>
      </c>
      <c r="S27" s="2" t="n">
        <v>0</v>
      </c>
      <c r="T27" s="2" t="n">
        <v>0</v>
      </c>
      <c r="U27" s="2" t="n">
        <v>0</v>
      </c>
      <c r="V27" s="2" t="n">
        <v>0</v>
      </c>
      <c r="W27" s="2" t="n">
        <v>0</v>
      </c>
      <c r="X27" s="2" t="n">
        <v>1</v>
      </c>
      <c r="Y27" s="2" t="n">
        <v>0</v>
      </c>
      <c r="Z27" s="2" t="n">
        <v>0</v>
      </c>
      <c r="AA27" s="2" t="n">
        <v>1</v>
      </c>
      <c r="AB27" s="2" t="n">
        <v>1</v>
      </c>
      <c r="AC27" s="2" t="s">
        <v>233</v>
      </c>
    </row>
    <row r="28" customFormat="false" ht="108.95" hidden="false" customHeight="false" outlineLevel="0" collapsed="false">
      <c r="A28" s="2" t="s">
        <v>234</v>
      </c>
      <c r="B28" s="2" t="n">
        <v>1</v>
      </c>
      <c r="C28" s="2" t="n">
        <v>0</v>
      </c>
      <c r="D28" s="2" t="n">
        <v>0</v>
      </c>
      <c r="E28" s="2" t="n">
        <v>0</v>
      </c>
      <c r="F28" s="2" t="n">
        <v>0</v>
      </c>
      <c r="G28" s="2" t="n">
        <v>1</v>
      </c>
      <c r="H28" s="2" t="n">
        <v>0</v>
      </c>
      <c r="I28" s="2" t="n">
        <v>0</v>
      </c>
      <c r="J28" s="2" t="n">
        <v>1</v>
      </c>
      <c r="K28" s="2" t="n">
        <v>0</v>
      </c>
      <c r="L28" s="2" t="n">
        <v>1</v>
      </c>
      <c r="M28" s="2" t="n">
        <v>1</v>
      </c>
      <c r="N28" s="2" t="n">
        <v>0</v>
      </c>
      <c r="O28" s="2" t="n">
        <v>1</v>
      </c>
      <c r="P28" s="2" t="n">
        <v>0</v>
      </c>
      <c r="Q28" s="2" t="n">
        <v>0</v>
      </c>
      <c r="R28" s="2" t="n">
        <v>0</v>
      </c>
      <c r="S28" s="2" t="n">
        <v>0</v>
      </c>
      <c r="T28" s="2" t="n">
        <v>1</v>
      </c>
      <c r="U28" s="2" t="n">
        <v>0</v>
      </c>
      <c r="V28" s="2" t="n">
        <v>0</v>
      </c>
      <c r="W28" s="2" t="n">
        <v>0</v>
      </c>
      <c r="X28" s="2" t="n">
        <v>0</v>
      </c>
      <c r="Y28" s="2" t="n">
        <v>0</v>
      </c>
      <c r="Z28" s="2" t="n">
        <v>0</v>
      </c>
      <c r="AA28" s="2" t="n">
        <v>0</v>
      </c>
      <c r="AB28" s="2" t="n">
        <v>0</v>
      </c>
      <c r="AC28" s="2" t="s">
        <v>238</v>
      </c>
    </row>
    <row r="29" customFormat="false" ht="95.5" hidden="false" customHeight="false" outlineLevel="0" collapsed="false">
      <c r="A29" s="2" t="s">
        <v>239</v>
      </c>
      <c r="B29" s="2" t="n">
        <v>1</v>
      </c>
      <c r="C29" s="2" t="n">
        <v>1</v>
      </c>
      <c r="D29" s="2" t="n">
        <v>0</v>
      </c>
      <c r="E29" s="2" t="n">
        <v>1</v>
      </c>
      <c r="F29" s="2" t="n">
        <v>0</v>
      </c>
      <c r="G29" s="2" t="n">
        <v>1</v>
      </c>
      <c r="H29" s="2" t="n">
        <v>0</v>
      </c>
      <c r="I29" s="2" t="n">
        <v>1</v>
      </c>
      <c r="J29" s="2" t="n">
        <v>0</v>
      </c>
      <c r="K29" s="2" t="n">
        <v>0</v>
      </c>
      <c r="L29" s="2" t="n">
        <v>1</v>
      </c>
      <c r="M29" s="2" t="n">
        <v>1</v>
      </c>
      <c r="N29" s="2" t="n">
        <v>0</v>
      </c>
      <c r="O29" s="2" t="n">
        <v>0</v>
      </c>
      <c r="P29" s="2" t="n">
        <v>1</v>
      </c>
      <c r="Q29" s="2" t="n">
        <v>0</v>
      </c>
      <c r="R29" s="2" t="n">
        <v>1</v>
      </c>
      <c r="S29" s="2" t="n">
        <v>1</v>
      </c>
      <c r="T29" s="2" t="n">
        <v>1</v>
      </c>
      <c r="U29" s="2" t="n">
        <v>0</v>
      </c>
      <c r="V29" s="2" t="n">
        <v>0</v>
      </c>
      <c r="W29" s="2" t="n">
        <v>1</v>
      </c>
      <c r="X29" s="2" t="n">
        <v>0</v>
      </c>
      <c r="Y29" s="2" t="n">
        <v>0</v>
      </c>
      <c r="Z29" s="2" t="n">
        <v>0</v>
      </c>
      <c r="AA29" s="2" t="n">
        <v>0</v>
      </c>
      <c r="AB29" s="2" t="n">
        <v>0</v>
      </c>
      <c r="AC29" s="2" t="s">
        <v>243</v>
      </c>
    </row>
    <row r="30" customFormat="false" ht="95.5" hidden="false" customHeight="false" outlineLevel="0" collapsed="false">
      <c r="A30" s="2" t="s">
        <v>244</v>
      </c>
      <c r="B30" s="2" t="n">
        <v>0</v>
      </c>
      <c r="C30" s="2" t="n">
        <v>0</v>
      </c>
      <c r="D30" s="2" t="n">
        <v>1</v>
      </c>
      <c r="E30" s="2" t="n">
        <v>1</v>
      </c>
      <c r="F30" s="2" t="n">
        <v>1</v>
      </c>
      <c r="G30" s="2" t="n">
        <v>1</v>
      </c>
      <c r="H30" s="2" t="n">
        <v>0</v>
      </c>
      <c r="I30" s="2" t="n">
        <v>1</v>
      </c>
      <c r="J30" s="2" t="n">
        <v>0</v>
      </c>
      <c r="K30" s="2" t="n">
        <v>1</v>
      </c>
      <c r="L30" s="2" t="n">
        <v>1</v>
      </c>
      <c r="M30" s="2" t="n">
        <v>0</v>
      </c>
      <c r="N30" s="2" t="n">
        <v>0</v>
      </c>
      <c r="O30" s="2" t="n">
        <v>0</v>
      </c>
      <c r="P30" s="2" t="n">
        <v>0</v>
      </c>
      <c r="Q30" s="2" t="n">
        <v>0</v>
      </c>
      <c r="R30" s="2" t="n">
        <v>0</v>
      </c>
      <c r="S30" s="2" t="n">
        <v>0</v>
      </c>
      <c r="T30" s="2" t="n">
        <v>0</v>
      </c>
      <c r="U30" s="2" t="n">
        <v>0</v>
      </c>
      <c r="V30" s="2" t="n">
        <v>0</v>
      </c>
      <c r="W30" s="2" t="n">
        <v>0</v>
      </c>
      <c r="X30" s="2" t="n">
        <v>0</v>
      </c>
      <c r="Y30" s="2" t="n">
        <v>0</v>
      </c>
      <c r="Z30" s="2" t="n">
        <v>1</v>
      </c>
      <c r="AA30" s="2" t="n">
        <v>1</v>
      </c>
      <c r="AB30" s="2" t="n">
        <v>0</v>
      </c>
      <c r="AC30" s="2" t="s">
        <v>248</v>
      </c>
    </row>
    <row r="31" customFormat="false" ht="82.05" hidden="false" customHeight="false" outlineLevel="0" collapsed="false">
      <c r="A31" s="2" t="s">
        <v>249</v>
      </c>
      <c r="B31" s="2" t="n">
        <v>1</v>
      </c>
      <c r="C31" s="2" t="n">
        <v>1</v>
      </c>
      <c r="D31" s="2" t="n">
        <v>1</v>
      </c>
      <c r="E31" s="2" t="n">
        <v>0</v>
      </c>
      <c r="F31" s="2" t="n">
        <v>1</v>
      </c>
      <c r="G31" s="2" t="n">
        <v>1</v>
      </c>
      <c r="H31" s="2" t="n">
        <v>0</v>
      </c>
      <c r="I31" s="2" t="n">
        <v>0</v>
      </c>
      <c r="J31" s="2" t="n">
        <v>1</v>
      </c>
      <c r="K31" s="2" t="n">
        <v>0</v>
      </c>
      <c r="L31" s="2" t="n">
        <v>1</v>
      </c>
      <c r="M31" s="2" t="n">
        <v>0</v>
      </c>
      <c r="N31" s="2" t="n">
        <v>0</v>
      </c>
      <c r="O31" s="2" t="n">
        <v>0</v>
      </c>
      <c r="P31" s="2" t="n">
        <v>0</v>
      </c>
      <c r="Q31" s="2" t="n">
        <v>0</v>
      </c>
      <c r="R31" s="2" t="n">
        <v>0</v>
      </c>
      <c r="S31" s="2" t="n">
        <v>0</v>
      </c>
      <c r="T31" s="2" t="n">
        <v>0</v>
      </c>
      <c r="U31" s="2" t="n">
        <v>0</v>
      </c>
      <c r="V31" s="2" t="n">
        <v>0</v>
      </c>
      <c r="W31" s="2" t="n">
        <v>0</v>
      </c>
      <c r="X31" s="2" t="n">
        <v>0</v>
      </c>
      <c r="Y31" s="2" t="n">
        <v>0</v>
      </c>
      <c r="Z31" s="2" t="n">
        <v>1</v>
      </c>
      <c r="AA31" s="2" t="n">
        <v>1</v>
      </c>
      <c r="AB31" s="2" t="n">
        <v>0</v>
      </c>
      <c r="AC31" s="2" t="s">
        <v>253</v>
      </c>
    </row>
    <row r="32" customFormat="false" ht="108.95" hidden="false" customHeight="false" outlineLevel="0" collapsed="false">
      <c r="A32" s="2" t="s">
        <v>254</v>
      </c>
      <c r="B32" s="2" t="n">
        <v>0</v>
      </c>
      <c r="C32" s="2" t="n">
        <v>0</v>
      </c>
      <c r="D32" s="2" t="n">
        <v>0</v>
      </c>
      <c r="E32" s="2" t="n">
        <v>1</v>
      </c>
      <c r="F32" s="2" t="n">
        <v>1</v>
      </c>
      <c r="G32" s="2" t="n">
        <v>0</v>
      </c>
      <c r="H32" s="2" t="n">
        <v>0</v>
      </c>
      <c r="I32" s="2" t="n">
        <v>1</v>
      </c>
      <c r="J32" s="2" t="n">
        <v>0</v>
      </c>
      <c r="K32" s="2" t="n">
        <v>0</v>
      </c>
      <c r="L32" s="2" t="n">
        <v>0</v>
      </c>
      <c r="M32" s="2" t="n">
        <v>0</v>
      </c>
      <c r="N32" s="2" t="n">
        <v>0</v>
      </c>
      <c r="O32" s="2" t="n">
        <v>0</v>
      </c>
      <c r="P32" s="2" t="n">
        <v>0</v>
      </c>
      <c r="Q32" s="2" t="n">
        <v>0</v>
      </c>
      <c r="R32" s="2" t="n">
        <v>0</v>
      </c>
      <c r="S32" s="2" t="n">
        <v>0</v>
      </c>
      <c r="T32" s="2" t="n">
        <v>0</v>
      </c>
      <c r="U32" s="2" t="n">
        <v>0</v>
      </c>
      <c r="V32" s="2" t="n">
        <v>0</v>
      </c>
      <c r="W32" s="2" t="n">
        <v>0</v>
      </c>
      <c r="X32" s="2" t="n">
        <v>0</v>
      </c>
      <c r="Y32" s="2" t="n">
        <v>0</v>
      </c>
      <c r="Z32" s="2" t="n">
        <v>0</v>
      </c>
      <c r="AA32" s="2" t="n">
        <v>0</v>
      </c>
      <c r="AB32" s="2" t="n">
        <v>0</v>
      </c>
      <c r="AC32" s="2" t="s">
        <v>258</v>
      </c>
    </row>
    <row r="33" customFormat="false" ht="68.65" hidden="false" customHeight="false" outlineLevel="0" collapsed="false">
      <c r="A33" s="2" t="s">
        <v>259</v>
      </c>
      <c r="B33" s="2" t="n">
        <v>1</v>
      </c>
      <c r="C33" s="2" t="n">
        <v>0</v>
      </c>
      <c r="D33" s="2" t="n">
        <v>1</v>
      </c>
      <c r="E33" s="2" t="n">
        <v>1</v>
      </c>
      <c r="F33" s="2" t="n">
        <v>1</v>
      </c>
      <c r="G33" s="2" t="n">
        <v>1</v>
      </c>
      <c r="H33" s="2" t="n">
        <v>0</v>
      </c>
      <c r="I33" s="2" t="n">
        <v>1</v>
      </c>
      <c r="J33" s="2" t="n">
        <v>1</v>
      </c>
      <c r="K33" s="2" t="n">
        <v>1</v>
      </c>
      <c r="L33" s="2" t="n">
        <v>1</v>
      </c>
      <c r="M33" s="2" t="n">
        <v>1</v>
      </c>
      <c r="N33" s="2" t="n">
        <v>0</v>
      </c>
      <c r="O33" s="2" t="n">
        <v>0</v>
      </c>
      <c r="P33" s="2" t="n">
        <v>0</v>
      </c>
      <c r="Q33" s="2" t="n">
        <v>0</v>
      </c>
      <c r="R33" s="2" t="n">
        <v>0</v>
      </c>
      <c r="S33" s="2" t="n">
        <v>0</v>
      </c>
      <c r="T33" s="2" t="n">
        <v>0</v>
      </c>
      <c r="U33" s="2" t="n">
        <v>0</v>
      </c>
      <c r="V33" s="2" t="n">
        <v>0</v>
      </c>
      <c r="W33" s="2" t="n">
        <v>0</v>
      </c>
      <c r="X33" s="2" t="n">
        <v>0</v>
      </c>
      <c r="Y33" s="2" t="n">
        <v>0</v>
      </c>
      <c r="Z33" s="2" t="n">
        <v>0</v>
      </c>
      <c r="AA33" s="2" t="n">
        <v>0</v>
      </c>
      <c r="AB33" s="2" t="n">
        <v>0</v>
      </c>
      <c r="AC33" s="2" t="s">
        <v>263</v>
      </c>
    </row>
    <row r="34" customFormat="false" ht="82.05" hidden="false" customHeight="false" outlineLevel="0" collapsed="false">
      <c r="A34" s="2" t="s">
        <v>264</v>
      </c>
      <c r="B34" s="2" t="n">
        <v>0</v>
      </c>
      <c r="C34" s="2" t="n">
        <v>0</v>
      </c>
      <c r="D34" s="2" t="n">
        <v>0</v>
      </c>
      <c r="E34" s="2" t="n">
        <v>0</v>
      </c>
      <c r="F34" s="2" t="n">
        <v>1</v>
      </c>
      <c r="G34" s="2" t="n">
        <v>0</v>
      </c>
      <c r="H34" s="2" t="n">
        <v>0</v>
      </c>
      <c r="I34" s="2" t="n">
        <v>1</v>
      </c>
      <c r="J34" s="2" t="n">
        <v>1</v>
      </c>
      <c r="K34" s="2" t="n">
        <v>1</v>
      </c>
      <c r="L34" s="2" t="n">
        <v>1</v>
      </c>
      <c r="M34" s="2" t="n">
        <v>1</v>
      </c>
      <c r="N34" s="2" t="n">
        <v>0</v>
      </c>
      <c r="O34" s="2" t="n">
        <v>0</v>
      </c>
      <c r="P34" s="2" t="n">
        <v>0</v>
      </c>
      <c r="Q34" s="2" t="n">
        <v>0</v>
      </c>
      <c r="R34" s="2" t="n">
        <v>0</v>
      </c>
      <c r="S34" s="2" t="n">
        <v>0</v>
      </c>
      <c r="T34" s="2" t="n">
        <v>0</v>
      </c>
      <c r="U34" s="2" t="n">
        <v>0</v>
      </c>
      <c r="V34" s="2" t="n">
        <v>0</v>
      </c>
      <c r="W34" s="2" t="n">
        <v>0</v>
      </c>
      <c r="X34" s="2" t="n">
        <v>0</v>
      </c>
      <c r="Y34" s="2" t="n">
        <v>0</v>
      </c>
      <c r="Z34" s="2" t="n">
        <v>0</v>
      </c>
      <c r="AA34" s="2" t="n">
        <v>0</v>
      </c>
      <c r="AB34" s="2" t="n">
        <v>0</v>
      </c>
      <c r="AC34" s="2" t="s">
        <v>269</v>
      </c>
    </row>
    <row r="35" customFormat="false" ht="82.05" hidden="false" customHeight="false" outlineLevel="0" collapsed="false">
      <c r="A35" s="2" t="s">
        <v>270</v>
      </c>
      <c r="B35" s="2" t="n">
        <v>0</v>
      </c>
      <c r="C35" s="2" t="n">
        <v>0</v>
      </c>
      <c r="D35" s="2" t="n">
        <v>1</v>
      </c>
      <c r="E35" s="2" t="n">
        <v>1</v>
      </c>
      <c r="F35" s="2" t="n">
        <v>1</v>
      </c>
      <c r="G35" s="2" t="n">
        <v>1</v>
      </c>
      <c r="H35" s="2" t="n">
        <v>0</v>
      </c>
      <c r="I35" s="2" t="n">
        <v>1</v>
      </c>
      <c r="J35" s="2" t="n">
        <v>0</v>
      </c>
      <c r="K35" s="2" t="n">
        <v>1</v>
      </c>
      <c r="L35" s="2" t="n">
        <v>0</v>
      </c>
      <c r="M35" s="2" t="n">
        <v>0</v>
      </c>
      <c r="N35" s="2" t="n">
        <v>0</v>
      </c>
      <c r="O35" s="2" t="n">
        <v>0</v>
      </c>
      <c r="P35" s="2" t="n">
        <v>0</v>
      </c>
      <c r="Q35" s="2" t="n">
        <v>0</v>
      </c>
      <c r="R35" s="2" t="n">
        <v>0</v>
      </c>
      <c r="S35" s="2" t="n">
        <v>0</v>
      </c>
      <c r="T35" s="2" t="n">
        <v>0</v>
      </c>
      <c r="U35" s="2" t="n">
        <v>0</v>
      </c>
      <c r="V35" s="2" t="n">
        <v>0</v>
      </c>
      <c r="W35" s="2" t="n">
        <v>1</v>
      </c>
      <c r="X35" s="2" t="n">
        <v>0</v>
      </c>
      <c r="Y35" s="2" t="n">
        <v>1</v>
      </c>
      <c r="Z35" s="2" t="n">
        <v>1</v>
      </c>
      <c r="AA35" s="2" t="n">
        <v>0</v>
      </c>
      <c r="AB35" s="2" t="n">
        <v>0</v>
      </c>
      <c r="AC35" s="2" t="s">
        <v>274</v>
      </c>
    </row>
    <row r="36" customFormat="false" ht="68.65" hidden="false" customHeight="false" outlineLevel="0" collapsed="false">
      <c r="A36" s="2" t="s">
        <v>275</v>
      </c>
      <c r="B36" s="2" t="n">
        <v>1</v>
      </c>
      <c r="C36" s="2" t="n">
        <v>0</v>
      </c>
      <c r="D36" s="2" t="n">
        <v>0</v>
      </c>
      <c r="E36" s="2" t="n">
        <v>0</v>
      </c>
      <c r="F36" s="2" t="n">
        <v>0</v>
      </c>
      <c r="G36" s="2" t="n">
        <v>0</v>
      </c>
      <c r="H36" s="2" t="n">
        <v>0</v>
      </c>
      <c r="I36" s="2" t="n">
        <v>0</v>
      </c>
      <c r="J36" s="2" t="n">
        <v>1</v>
      </c>
      <c r="K36" s="2" t="n">
        <v>0</v>
      </c>
      <c r="L36" s="2" t="n">
        <v>0</v>
      </c>
      <c r="M36" s="2" t="n">
        <v>0</v>
      </c>
      <c r="N36" s="2" t="n">
        <v>0</v>
      </c>
      <c r="O36" s="2" t="n">
        <v>0</v>
      </c>
      <c r="P36" s="2" t="n">
        <v>0</v>
      </c>
      <c r="Q36" s="2" t="n">
        <v>0</v>
      </c>
      <c r="R36" s="2" t="n">
        <v>1</v>
      </c>
      <c r="S36" s="2" t="n">
        <v>0</v>
      </c>
      <c r="T36" s="2" t="n">
        <v>0</v>
      </c>
      <c r="U36" s="2" t="n">
        <v>0</v>
      </c>
      <c r="V36" s="2" t="n">
        <v>0</v>
      </c>
      <c r="W36" s="2" t="n">
        <v>0</v>
      </c>
      <c r="X36" s="2" t="n">
        <v>0</v>
      </c>
      <c r="Y36" s="2" t="n">
        <v>0</v>
      </c>
      <c r="Z36" s="2" t="n">
        <v>0</v>
      </c>
      <c r="AA36" s="2" t="n">
        <v>0</v>
      </c>
      <c r="AB36" s="2" t="n">
        <v>0</v>
      </c>
      <c r="AC36" s="2" t="s">
        <v>280</v>
      </c>
    </row>
    <row r="37" customFormat="false" ht="108.95" hidden="false" customHeight="false" outlineLevel="0" collapsed="false">
      <c r="A37" s="2" t="s">
        <v>281</v>
      </c>
      <c r="B37" s="2" t="n">
        <v>1</v>
      </c>
      <c r="C37" s="2" t="n">
        <v>0</v>
      </c>
      <c r="D37" s="2" t="n">
        <v>1</v>
      </c>
      <c r="E37" s="2" t="n">
        <v>1</v>
      </c>
      <c r="F37" s="2" t="n">
        <v>1</v>
      </c>
      <c r="G37" s="2" t="n">
        <v>1</v>
      </c>
      <c r="H37" s="2" t="n">
        <v>0</v>
      </c>
      <c r="I37" s="2" t="n">
        <v>0</v>
      </c>
      <c r="J37" s="2" t="n">
        <v>0</v>
      </c>
      <c r="K37" s="2" t="n">
        <v>0</v>
      </c>
      <c r="L37" s="2" t="n">
        <v>0</v>
      </c>
      <c r="M37" s="2" t="n">
        <v>0</v>
      </c>
      <c r="N37" s="2" t="n">
        <v>0</v>
      </c>
      <c r="O37" s="2" t="n">
        <v>0</v>
      </c>
      <c r="P37" s="2" t="n">
        <v>0</v>
      </c>
      <c r="Q37" s="2" t="n">
        <v>0</v>
      </c>
      <c r="R37" s="2" t="n">
        <v>0</v>
      </c>
      <c r="S37" s="2" t="n">
        <v>0</v>
      </c>
      <c r="T37" s="2" t="n">
        <v>0</v>
      </c>
      <c r="U37" s="2" t="n">
        <v>0</v>
      </c>
      <c r="V37" s="2" t="n">
        <v>0</v>
      </c>
      <c r="W37" s="2" t="n">
        <v>1</v>
      </c>
      <c r="X37" s="2" t="n">
        <v>0</v>
      </c>
      <c r="Y37" s="2" t="n">
        <v>0</v>
      </c>
      <c r="Z37" s="2" t="n">
        <v>1</v>
      </c>
      <c r="AA37" s="2" t="n">
        <v>0</v>
      </c>
      <c r="AB37" s="2" t="n">
        <v>0</v>
      </c>
      <c r="AC37" s="2" t="s">
        <v>285</v>
      </c>
    </row>
    <row r="38" customFormat="false" ht="55.2" hidden="false" customHeight="false" outlineLevel="0" collapsed="false">
      <c r="A38" s="2" t="s">
        <v>286</v>
      </c>
      <c r="B38" s="2" t="n">
        <v>1</v>
      </c>
      <c r="C38" s="2" t="n">
        <v>0</v>
      </c>
      <c r="D38" s="2" t="n">
        <v>0</v>
      </c>
      <c r="E38" s="2" t="n">
        <v>1</v>
      </c>
      <c r="F38" s="2" t="n">
        <v>0</v>
      </c>
      <c r="G38" s="2" t="n">
        <v>0</v>
      </c>
      <c r="H38" s="2" t="n">
        <v>0</v>
      </c>
      <c r="I38" s="2" t="n">
        <v>0</v>
      </c>
      <c r="J38" s="2" t="n">
        <v>1</v>
      </c>
      <c r="K38" s="2" t="n">
        <v>0</v>
      </c>
      <c r="L38" s="2" t="n">
        <v>0</v>
      </c>
      <c r="M38" s="2" t="n">
        <v>0</v>
      </c>
      <c r="N38" s="2" t="n">
        <v>0</v>
      </c>
      <c r="O38" s="2" t="n">
        <v>0</v>
      </c>
      <c r="P38" s="2" t="n">
        <v>0</v>
      </c>
      <c r="Q38" s="2" t="n">
        <v>0</v>
      </c>
      <c r="R38" s="2" t="n">
        <v>0</v>
      </c>
      <c r="S38" s="2" t="n">
        <v>0</v>
      </c>
      <c r="T38" s="2" t="n">
        <v>0</v>
      </c>
      <c r="U38" s="2" t="n">
        <v>0</v>
      </c>
      <c r="V38" s="2" t="n">
        <v>0</v>
      </c>
      <c r="W38" s="2" t="n">
        <v>0</v>
      </c>
      <c r="X38" s="2" t="n">
        <v>0</v>
      </c>
      <c r="Y38" s="2" t="n">
        <v>0</v>
      </c>
      <c r="Z38" s="2" t="n">
        <v>0</v>
      </c>
      <c r="AA38" s="2" t="n">
        <v>0</v>
      </c>
      <c r="AB38" s="2" t="n">
        <v>0</v>
      </c>
      <c r="AC38" s="2" t="s">
        <v>289</v>
      </c>
    </row>
    <row r="39" customFormat="false" ht="95.5" hidden="false" customHeight="false" outlineLevel="0" collapsed="false">
      <c r="A39" s="2" t="s">
        <v>290</v>
      </c>
      <c r="B39" s="2" t="n">
        <v>1</v>
      </c>
      <c r="C39" s="2" t="n">
        <v>1</v>
      </c>
      <c r="D39" s="2" t="n">
        <v>0</v>
      </c>
      <c r="E39" s="2" t="n">
        <v>1</v>
      </c>
      <c r="F39" s="2" t="n">
        <v>0</v>
      </c>
      <c r="G39" s="2" t="n">
        <v>0</v>
      </c>
      <c r="H39" s="2" t="n">
        <v>0</v>
      </c>
      <c r="I39" s="2" t="n">
        <v>0</v>
      </c>
      <c r="J39" s="2" t="n">
        <v>1</v>
      </c>
      <c r="K39" s="2" t="n">
        <v>0</v>
      </c>
      <c r="L39" s="2" t="n">
        <v>1</v>
      </c>
      <c r="M39" s="2" t="n">
        <v>0</v>
      </c>
      <c r="N39" s="2" t="n">
        <v>1</v>
      </c>
      <c r="O39" s="2" t="n">
        <v>0</v>
      </c>
      <c r="P39" s="2" t="n">
        <v>0</v>
      </c>
      <c r="Q39" s="2" t="n">
        <v>0</v>
      </c>
      <c r="R39" s="2" t="n">
        <v>1</v>
      </c>
      <c r="S39" s="2" t="n">
        <v>0</v>
      </c>
      <c r="T39" s="2" t="n">
        <v>0</v>
      </c>
      <c r="U39" s="2" t="n">
        <v>1</v>
      </c>
      <c r="V39" s="2" t="n">
        <v>1</v>
      </c>
      <c r="W39" s="2" t="n">
        <v>0</v>
      </c>
      <c r="X39" s="2" t="n">
        <v>0</v>
      </c>
      <c r="Y39" s="2" t="n">
        <v>0</v>
      </c>
      <c r="Z39" s="2" t="n">
        <v>0</v>
      </c>
      <c r="AA39" s="2" t="n">
        <v>0</v>
      </c>
      <c r="AB39" s="2" t="n">
        <v>1</v>
      </c>
      <c r="AC39" s="2" t="s">
        <v>295</v>
      </c>
    </row>
    <row r="40" customFormat="false" ht="82.05" hidden="false" customHeight="false" outlineLevel="0" collapsed="false">
      <c r="A40" s="2" t="s">
        <v>296</v>
      </c>
      <c r="B40" s="2" t="n">
        <v>1</v>
      </c>
      <c r="C40" s="2" t="n">
        <v>1</v>
      </c>
      <c r="D40" s="2" t="n">
        <v>1</v>
      </c>
      <c r="E40" s="2" t="n">
        <v>1</v>
      </c>
      <c r="F40" s="2" t="n">
        <v>0</v>
      </c>
      <c r="G40" s="2" t="n">
        <v>1</v>
      </c>
      <c r="H40" s="2" t="n">
        <v>1</v>
      </c>
      <c r="I40" s="2" t="n">
        <v>0</v>
      </c>
      <c r="J40" s="2" t="n">
        <v>1</v>
      </c>
      <c r="K40" s="2" t="n">
        <v>1</v>
      </c>
      <c r="L40" s="2" t="n">
        <v>1</v>
      </c>
      <c r="M40" s="2" t="n">
        <v>0</v>
      </c>
      <c r="N40" s="2" t="n">
        <v>1</v>
      </c>
      <c r="O40" s="2" t="n">
        <v>0</v>
      </c>
      <c r="P40" s="2" t="n">
        <v>1</v>
      </c>
      <c r="Q40" s="2" t="n">
        <v>1</v>
      </c>
      <c r="R40" s="2" t="n">
        <v>1</v>
      </c>
      <c r="S40" s="2" t="n">
        <v>1</v>
      </c>
      <c r="T40" s="2" t="n">
        <v>0</v>
      </c>
      <c r="U40" s="2" t="n">
        <v>1</v>
      </c>
      <c r="V40" s="2" t="n">
        <v>1</v>
      </c>
      <c r="W40" s="2" t="n">
        <v>0</v>
      </c>
      <c r="X40" s="2" t="n">
        <v>0</v>
      </c>
      <c r="Y40" s="2" t="n">
        <v>0</v>
      </c>
      <c r="Z40" s="2" t="n">
        <v>0</v>
      </c>
      <c r="AA40" s="2" t="n">
        <v>0</v>
      </c>
      <c r="AB40" s="2" t="n">
        <v>0</v>
      </c>
      <c r="AC40" s="2" t="s">
        <v>300</v>
      </c>
    </row>
    <row r="41" customFormat="false" ht="68.65" hidden="false" customHeight="false" outlineLevel="0" collapsed="false">
      <c r="A41" s="2" t="s">
        <v>301</v>
      </c>
      <c r="B41" s="2" t="n">
        <v>1</v>
      </c>
      <c r="C41" s="2" t="n">
        <v>0</v>
      </c>
      <c r="D41" s="2" t="n">
        <v>0</v>
      </c>
      <c r="E41" s="2" t="n">
        <v>0</v>
      </c>
      <c r="F41" s="2" t="n">
        <v>1</v>
      </c>
      <c r="G41" s="2" t="n">
        <v>0</v>
      </c>
      <c r="H41" s="2" t="n">
        <v>0</v>
      </c>
      <c r="I41" s="2" t="n">
        <v>0</v>
      </c>
      <c r="J41" s="2" t="n">
        <v>0</v>
      </c>
      <c r="K41" s="2" t="n">
        <v>0</v>
      </c>
      <c r="L41" s="2" t="n">
        <v>0</v>
      </c>
      <c r="M41" s="2" t="n">
        <v>0</v>
      </c>
      <c r="N41" s="2" t="n">
        <v>0</v>
      </c>
      <c r="O41" s="2" t="n">
        <v>0</v>
      </c>
      <c r="P41" s="2" t="n">
        <v>0</v>
      </c>
      <c r="Q41" s="2" t="n">
        <v>0</v>
      </c>
      <c r="R41" s="2" t="n">
        <v>0</v>
      </c>
      <c r="S41" s="2" t="n">
        <v>0</v>
      </c>
      <c r="T41" s="2" t="n">
        <v>0</v>
      </c>
      <c r="U41" s="2" t="n">
        <v>0</v>
      </c>
      <c r="V41" s="2" t="n">
        <v>0</v>
      </c>
      <c r="W41" s="2" t="n">
        <v>0</v>
      </c>
      <c r="X41" s="2" t="n">
        <v>0</v>
      </c>
      <c r="Y41" s="2" t="n">
        <v>0</v>
      </c>
      <c r="Z41" s="2" t="n">
        <v>0</v>
      </c>
      <c r="AA41" s="2" t="n">
        <v>0</v>
      </c>
      <c r="AB41" s="2" t="n">
        <v>0</v>
      </c>
      <c r="AC41" s="2" t="s">
        <v>305</v>
      </c>
    </row>
    <row r="42" customFormat="false" ht="95.5" hidden="false" customHeight="false" outlineLevel="0" collapsed="false">
      <c r="A42" s="2" t="s">
        <v>306</v>
      </c>
      <c r="B42" s="2" t="n">
        <v>1</v>
      </c>
      <c r="C42" s="2" t="n">
        <v>0</v>
      </c>
      <c r="D42" s="2" t="n">
        <v>0</v>
      </c>
      <c r="E42" s="2" t="n">
        <v>1</v>
      </c>
      <c r="F42" s="2" t="n">
        <v>0</v>
      </c>
      <c r="G42" s="2" t="n">
        <v>1</v>
      </c>
      <c r="H42" s="2" t="n">
        <v>0</v>
      </c>
      <c r="I42" s="2" t="n">
        <v>1</v>
      </c>
      <c r="J42" s="2" t="n">
        <v>0</v>
      </c>
      <c r="K42" s="2" t="n">
        <v>0</v>
      </c>
      <c r="L42" s="2" t="n">
        <v>0</v>
      </c>
      <c r="M42" s="2" t="n">
        <v>1</v>
      </c>
      <c r="N42" s="2" t="n">
        <v>0</v>
      </c>
      <c r="O42" s="2" t="n">
        <v>0</v>
      </c>
      <c r="P42" s="2" t="n">
        <v>1</v>
      </c>
      <c r="Q42" s="2" t="n">
        <v>0</v>
      </c>
      <c r="R42" s="2" t="n">
        <v>1</v>
      </c>
      <c r="S42" s="2" t="n">
        <v>0</v>
      </c>
      <c r="T42" s="2" t="n">
        <v>0</v>
      </c>
      <c r="U42" s="2" t="n">
        <v>0</v>
      </c>
      <c r="V42" s="2" t="n">
        <v>0</v>
      </c>
      <c r="W42" s="2" t="n">
        <v>0</v>
      </c>
      <c r="X42" s="2" t="n">
        <v>1</v>
      </c>
      <c r="Y42" s="2" t="n">
        <v>0</v>
      </c>
      <c r="Z42" s="2" t="n">
        <v>0</v>
      </c>
      <c r="AA42" s="2" t="n">
        <v>0</v>
      </c>
      <c r="AB42" s="2" t="n">
        <v>0</v>
      </c>
      <c r="AC42" s="2" t="s">
        <v>310</v>
      </c>
    </row>
    <row r="43" customFormat="false" ht="68.65" hidden="false" customHeight="false" outlineLevel="0" collapsed="false">
      <c r="A43" s="2" t="s">
        <v>311</v>
      </c>
      <c r="B43" s="2" t="n">
        <v>0</v>
      </c>
      <c r="C43" s="2" t="n">
        <v>0</v>
      </c>
      <c r="D43" s="2" t="n">
        <v>0</v>
      </c>
      <c r="E43" s="2" t="n">
        <v>0</v>
      </c>
      <c r="F43" s="2" t="n">
        <v>1</v>
      </c>
      <c r="G43" s="2" t="n">
        <v>1</v>
      </c>
      <c r="H43" s="2" t="n">
        <v>0</v>
      </c>
      <c r="I43" s="2" t="n">
        <v>1</v>
      </c>
      <c r="J43" s="2" t="n">
        <v>1</v>
      </c>
      <c r="K43" s="2" t="n">
        <v>0</v>
      </c>
      <c r="L43" s="2" t="n">
        <v>0</v>
      </c>
      <c r="M43" s="2" t="n">
        <v>0</v>
      </c>
      <c r="N43" s="2" t="n">
        <v>0</v>
      </c>
      <c r="O43" s="2" t="n">
        <v>0</v>
      </c>
      <c r="P43" s="2" t="n">
        <v>0</v>
      </c>
      <c r="Q43" s="2" t="n">
        <v>0</v>
      </c>
      <c r="R43" s="2" t="n">
        <v>0</v>
      </c>
      <c r="S43" s="2" t="n">
        <v>0</v>
      </c>
      <c r="T43" s="2" t="n">
        <v>0</v>
      </c>
      <c r="U43" s="2" t="n">
        <v>0</v>
      </c>
      <c r="V43" s="2" t="n">
        <v>0</v>
      </c>
      <c r="W43" s="2" t="n">
        <v>0</v>
      </c>
      <c r="X43" s="2" t="n">
        <v>1</v>
      </c>
      <c r="Y43" s="2" t="n">
        <v>0</v>
      </c>
      <c r="Z43" s="2" t="n">
        <v>0</v>
      </c>
      <c r="AA43" s="2" t="n">
        <v>0</v>
      </c>
      <c r="AB43" s="2" t="n">
        <v>0</v>
      </c>
      <c r="AC43" s="2" t="s">
        <v>315</v>
      </c>
    </row>
    <row r="44" customFormat="false" ht="95.5" hidden="false" customHeight="false" outlineLevel="0" collapsed="false">
      <c r="A44" s="2" t="s">
        <v>316</v>
      </c>
      <c r="B44" s="2" t="n">
        <v>1</v>
      </c>
      <c r="C44" s="2" t="n">
        <v>0</v>
      </c>
      <c r="D44" s="2" t="n">
        <v>0</v>
      </c>
      <c r="E44" s="2" t="n">
        <v>0</v>
      </c>
      <c r="F44" s="2" t="n">
        <v>1</v>
      </c>
      <c r="G44" s="2" t="n">
        <v>1</v>
      </c>
      <c r="H44" s="2" t="n">
        <v>0</v>
      </c>
      <c r="I44" s="2" t="n">
        <v>1</v>
      </c>
      <c r="J44" s="2" t="n">
        <v>0</v>
      </c>
      <c r="K44" s="2" t="n">
        <v>0</v>
      </c>
      <c r="L44" s="2" t="n">
        <v>1</v>
      </c>
      <c r="M44" s="2" t="n">
        <v>0</v>
      </c>
      <c r="N44" s="2" t="n">
        <v>0</v>
      </c>
      <c r="O44" s="2" t="n">
        <v>0</v>
      </c>
      <c r="P44" s="2" t="n">
        <v>0</v>
      </c>
      <c r="Q44" s="2" t="n">
        <v>0</v>
      </c>
      <c r="R44" s="2" t="n">
        <v>0</v>
      </c>
      <c r="S44" s="2" t="n">
        <v>0</v>
      </c>
      <c r="T44" s="2" t="n">
        <v>0</v>
      </c>
      <c r="U44" s="2" t="n">
        <v>0</v>
      </c>
      <c r="V44" s="2" t="n">
        <v>0</v>
      </c>
      <c r="W44" s="2" t="n">
        <v>0</v>
      </c>
      <c r="X44" s="2" t="n">
        <v>1</v>
      </c>
      <c r="Y44" s="2" t="n">
        <v>0</v>
      </c>
      <c r="Z44" s="2" t="n">
        <v>0</v>
      </c>
      <c r="AA44" s="2" t="n">
        <v>0</v>
      </c>
      <c r="AB44" s="2" t="n">
        <v>0</v>
      </c>
      <c r="AC44" s="2" t="s">
        <v>320</v>
      </c>
    </row>
    <row r="45" customFormat="false" ht="108.95" hidden="false" customHeight="false" outlineLevel="0" collapsed="false">
      <c r="A45" s="2" t="s">
        <v>321</v>
      </c>
      <c r="B45" s="2" t="n">
        <v>1</v>
      </c>
      <c r="C45" s="2" t="n">
        <v>0</v>
      </c>
      <c r="D45" s="2" t="n">
        <v>1</v>
      </c>
      <c r="E45" s="2" t="n">
        <v>0</v>
      </c>
      <c r="F45" s="2" t="n">
        <v>0</v>
      </c>
      <c r="G45" s="2" t="n">
        <v>1</v>
      </c>
      <c r="H45" s="2" t="n">
        <v>0</v>
      </c>
      <c r="I45" s="2" t="n">
        <v>0</v>
      </c>
      <c r="J45" s="2" t="n">
        <v>0</v>
      </c>
      <c r="K45" s="2" t="n">
        <v>1</v>
      </c>
      <c r="L45" s="2" t="n">
        <v>1</v>
      </c>
      <c r="M45" s="2" t="n">
        <v>0</v>
      </c>
      <c r="N45" s="2" t="n">
        <v>0</v>
      </c>
      <c r="O45" s="2" t="n">
        <v>0</v>
      </c>
      <c r="P45" s="2" t="n">
        <v>0</v>
      </c>
      <c r="Q45" s="2" t="n">
        <v>1</v>
      </c>
      <c r="R45" s="2" t="n">
        <v>1</v>
      </c>
      <c r="S45" s="2" t="n">
        <v>0</v>
      </c>
      <c r="T45" s="2" t="n">
        <v>0</v>
      </c>
      <c r="U45" s="2" t="n">
        <v>1</v>
      </c>
      <c r="V45" s="2" t="n">
        <v>1</v>
      </c>
      <c r="W45" s="2" t="n">
        <v>0</v>
      </c>
      <c r="X45" s="2" t="n">
        <v>1</v>
      </c>
      <c r="Y45" s="2" t="n">
        <v>0</v>
      </c>
      <c r="Z45" s="2" t="n">
        <v>1</v>
      </c>
      <c r="AA45" s="2" t="n">
        <v>0</v>
      </c>
      <c r="AB45" s="2" t="n">
        <v>0</v>
      </c>
      <c r="AC45" s="2" t="s">
        <v>325</v>
      </c>
    </row>
    <row r="46" customFormat="false" ht="108.95" hidden="false" customHeight="false" outlineLevel="0" collapsed="false">
      <c r="A46" s="2" t="s">
        <v>326</v>
      </c>
      <c r="B46" s="2" t="n">
        <v>0</v>
      </c>
      <c r="C46" s="2" t="n">
        <v>0</v>
      </c>
      <c r="D46" s="2" t="n">
        <v>0</v>
      </c>
      <c r="E46" s="2" t="n">
        <v>0</v>
      </c>
      <c r="F46" s="2" t="n">
        <v>0</v>
      </c>
      <c r="G46" s="2" t="n">
        <v>0</v>
      </c>
      <c r="H46" s="2" t="n">
        <v>0</v>
      </c>
      <c r="I46" s="2" t="n">
        <v>0</v>
      </c>
      <c r="J46" s="2" t="n">
        <v>0</v>
      </c>
      <c r="K46" s="2" t="n">
        <v>1</v>
      </c>
      <c r="L46" s="2" t="n">
        <v>0</v>
      </c>
      <c r="M46" s="2" t="n">
        <v>0</v>
      </c>
      <c r="N46" s="2" t="n">
        <v>0</v>
      </c>
      <c r="O46" s="2" t="n">
        <v>0</v>
      </c>
      <c r="P46" s="2" t="n">
        <v>0</v>
      </c>
      <c r="Q46" s="2" t="n">
        <v>0</v>
      </c>
      <c r="R46" s="2" t="n">
        <v>0</v>
      </c>
      <c r="S46" s="2" t="n">
        <v>0</v>
      </c>
      <c r="T46" s="2" t="n">
        <v>0</v>
      </c>
      <c r="U46" s="2" t="n">
        <v>0</v>
      </c>
      <c r="V46" s="2" t="n">
        <v>0</v>
      </c>
      <c r="W46" s="2" t="n">
        <v>0</v>
      </c>
      <c r="X46" s="2" t="n">
        <v>0</v>
      </c>
      <c r="Y46" s="2" t="n">
        <v>0</v>
      </c>
      <c r="Z46" s="2" t="n">
        <v>0</v>
      </c>
      <c r="AA46" s="2" t="n">
        <v>0</v>
      </c>
      <c r="AB46" s="2" t="n">
        <v>0</v>
      </c>
      <c r="AC46" s="2" t="s">
        <v>330</v>
      </c>
    </row>
    <row r="47" customFormat="false" ht="82.05" hidden="false" customHeight="false" outlineLevel="0" collapsed="false">
      <c r="A47" s="2" t="s">
        <v>331</v>
      </c>
      <c r="B47" s="2" t="n">
        <v>0</v>
      </c>
      <c r="C47" s="2" t="n">
        <v>0</v>
      </c>
      <c r="D47" s="2" t="n">
        <v>0</v>
      </c>
      <c r="E47" s="2" t="n">
        <v>0</v>
      </c>
      <c r="F47" s="2" t="n">
        <v>1</v>
      </c>
      <c r="G47" s="2" t="n">
        <v>1</v>
      </c>
      <c r="H47" s="2" t="n">
        <v>0</v>
      </c>
      <c r="I47" s="2" t="n">
        <v>0</v>
      </c>
      <c r="J47" s="2" t="n">
        <v>1</v>
      </c>
      <c r="K47" s="2" t="n">
        <v>1</v>
      </c>
      <c r="L47" s="2" t="n">
        <v>1</v>
      </c>
      <c r="M47" s="2" t="n">
        <v>0</v>
      </c>
      <c r="N47" s="2" t="n">
        <v>0</v>
      </c>
      <c r="O47" s="2" t="n">
        <v>0</v>
      </c>
      <c r="P47" s="2" t="n">
        <v>0</v>
      </c>
      <c r="Q47" s="2" t="n">
        <v>0</v>
      </c>
      <c r="R47" s="2" t="n">
        <v>0</v>
      </c>
      <c r="S47" s="2" t="n">
        <v>0</v>
      </c>
      <c r="T47" s="2" t="n">
        <v>0</v>
      </c>
      <c r="U47" s="2" t="n">
        <v>0</v>
      </c>
      <c r="V47" s="2" t="n">
        <v>0</v>
      </c>
      <c r="W47" s="2" t="n">
        <v>0</v>
      </c>
      <c r="X47" s="2" t="n">
        <v>1</v>
      </c>
      <c r="Y47" s="2" t="n">
        <v>0</v>
      </c>
      <c r="Z47" s="2" t="n">
        <v>0</v>
      </c>
      <c r="AA47" s="2" t="n">
        <v>0</v>
      </c>
      <c r="AB47" s="2" t="n">
        <v>1</v>
      </c>
      <c r="AC47" s="2" t="s">
        <v>337</v>
      </c>
    </row>
    <row r="48" customFormat="false" ht="68.65" hidden="false" customHeight="false" outlineLevel="0" collapsed="false">
      <c r="A48" s="2" t="s">
        <v>338</v>
      </c>
      <c r="B48" s="2" t="n">
        <v>1</v>
      </c>
      <c r="C48" s="2" t="n">
        <v>1</v>
      </c>
      <c r="D48" s="2" t="n">
        <v>1</v>
      </c>
      <c r="E48" s="2" t="n">
        <v>0</v>
      </c>
      <c r="F48" s="2" t="n">
        <v>1</v>
      </c>
      <c r="G48" s="2" t="n">
        <v>0</v>
      </c>
      <c r="H48" s="2" t="n">
        <v>1</v>
      </c>
      <c r="I48" s="2" t="n">
        <v>1</v>
      </c>
      <c r="J48" s="2" t="n">
        <v>1</v>
      </c>
      <c r="K48" s="2" t="n">
        <v>1</v>
      </c>
      <c r="L48" s="2" t="n">
        <v>0</v>
      </c>
      <c r="M48" s="2" t="n">
        <v>0</v>
      </c>
      <c r="N48" s="2" t="n">
        <v>0</v>
      </c>
      <c r="O48" s="2" t="n">
        <v>0</v>
      </c>
      <c r="P48" s="2" t="n">
        <v>0</v>
      </c>
      <c r="Q48" s="2" t="n">
        <v>0</v>
      </c>
      <c r="R48" s="2" t="n">
        <v>0</v>
      </c>
      <c r="S48" s="2" t="n">
        <v>0</v>
      </c>
      <c r="T48" s="2" t="n">
        <v>0</v>
      </c>
      <c r="U48" s="2" t="n">
        <v>0</v>
      </c>
      <c r="V48" s="2" t="n">
        <v>0</v>
      </c>
      <c r="W48" s="2" t="n">
        <v>1</v>
      </c>
      <c r="X48" s="2" t="n">
        <v>0</v>
      </c>
      <c r="Y48" s="2" t="n">
        <v>0</v>
      </c>
      <c r="Z48" s="2" t="n">
        <v>0</v>
      </c>
      <c r="AA48" s="2" t="n">
        <v>0</v>
      </c>
      <c r="AB48" s="2" t="n">
        <v>0</v>
      </c>
      <c r="AC48" s="2" t="s">
        <v>342</v>
      </c>
    </row>
    <row r="49" customFormat="false" ht="82.05" hidden="false" customHeight="false" outlineLevel="0" collapsed="false">
      <c r="A49" s="2" t="s">
        <v>343</v>
      </c>
      <c r="B49" s="2" t="n">
        <v>1</v>
      </c>
      <c r="C49" s="2" t="n">
        <v>1</v>
      </c>
      <c r="D49" s="2" t="n">
        <v>0</v>
      </c>
      <c r="E49" s="2" t="n">
        <v>1</v>
      </c>
      <c r="F49" s="2" t="n">
        <v>0</v>
      </c>
      <c r="G49" s="2" t="n">
        <v>1</v>
      </c>
      <c r="H49" s="2" t="n">
        <v>0</v>
      </c>
      <c r="I49" s="2" t="n">
        <v>1</v>
      </c>
      <c r="J49" s="2" t="n">
        <v>0</v>
      </c>
      <c r="K49" s="2" t="n">
        <v>0</v>
      </c>
      <c r="L49" s="2" t="n">
        <v>0</v>
      </c>
      <c r="M49" s="2" t="n">
        <v>0</v>
      </c>
      <c r="N49" s="2" t="n">
        <v>1</v>
      </c>
      <c r="O49" s="2" t="n">
        <v>0</v>
      </c>
      <c r="P49" s="2" t="n">
        <v>1</v>
      </c>
      <c r="Q49" s="2" t="n">
        <v>0</v>
      </c>
      <c r="R49" s="2" t="n">
        <v>1</v>
      </c>
      <c r="S49" s="2" t="n">
        <v>0</v>
      </c>
      <c r="T49" s="2" t="n">
        <v>0</v>
      </c>
      <c r="U49" s="2" t="n">
        <v>1</v>
      </c>
      <c r="V49" s="2" t="n">
        <v>1</v>
      </c>
      <c r="W49" s="2" t="n">
        <v>0</v>
      </c>
      <c r="X49" s="2" t="n">
        <v>0</v>
      </c>
      <c r="Y49" s="2" t="n">
        <v>0</v>
      </c>
      <c r="Z49" s="2" t="n">
        <v>0</v>
      </c>
      <c r="AA49" s="2" t="n">
        <v>0</v>
      </c>
      <c r="AB49" s="2" t="n">
        <v>0</v>
      </c>
      <c r="AC49" s="2" t="s">
        <v>349</v>
      </c>
    </row>
    <row r="50" customFormat="false" ht="82.05" hidden="false" customHeight="false" outlineLevel="0" collapsed="false">
      <c r="A50" s="2" t="s">
        <v>350</v>
      </c>
      <c r="B50" s="2" t="n">
        <v>1</v>
      </c>
      <c r="C50" s="2" t="n">
        <v>1</v>
      </c>
      <c r="D50" s="2" t="n">
        <v>1</v>
      </c>
      <c r="E50" s="2" t="n">
        <v>1</v>
      </c>
      <c r="F50" s="2" t="n">
        <v>0</v>
      </c>
      <c r="G50" s="2" t="n">
        <v>1</v>
      </c>
      <c r="H50" s="2" t="n">
        <v>0</v>
      </c>
      <c r="I50" s="2" t="n">
        <v>1</v>
      </c>
      <c r="J50" s="2" t="n">
        <v>1</v>
      </c>
      <c r="K50" s="2" t="n">
        <v>1</v>
      </c>
      <c r="L50" s="2" t="n">
        <v>0</v>
      </c>
      <c r="M50" s="2" t="n">
        <v>1</v>
      </c>
      <c r="N50" s="2" t="n">
        <v>1</v>
      </c>
      <c r="O50" s="2" t="n">
        <v>0</v>
      </c>
      <c r="P50" s="2" t="n">
        <v>1</v>
      </c>
      <c r="Q50" s="2" t="n">
        <v>0</v>
      </c>
      <c r="R50" s="2" t="n">
        <v>1</v>
      </c>
      <c r="S50" s="2" t="n">
        <v>0</v>
      </c>
      <c r="T50" s="2" t="n">
        <v>0</v>
      </c>
      <c r="U50" s="2" t="n">
        <v>1</v>
      </c>
      <c r="V50" s="2" t="n">
        <v>1</v>
      </c>
      <c r="W50" s="2" t="n">
        <v>0</v>
      </c>
      <c r="X50" s="2" t="n">
        <v>0</v>
      </c>
      <c r="Y50" s="2" t="n">
        <v>0</v>
      </c>
      <c r="Z50" s="2" t="n">
        <v>0</v>
      </c>
      <c r="AA50" s="2" t="n">
        <v>0</v>
      </c>
      <c r="AB50" s="2" t="n">
        <v>0</v>
      </c>
      <c r="AC50" s="2" t="s">
        <v>354</v>
      </c>
    </row>
    <row r="51" customFormat="false" ht="95.5" hidden="false" customHeight="false" outlineLevel="0" collapsed="false">
      <c r="A51" s="2" t="s">
        <v>355</v>
      </c>
      <c r="B51" s="2" t="n">
        <v>1</v>
      </c>
      <c r="C51" s="2" t="n">
        <v>1</v>
      </c>
      <c r="D51" s="2" t="n">
        <v>0</v>
      </c>
      <c r="E51" s="2" t="n">
        <v>0</v>
      </c>
      <c r="F51" s="2" t="n">
        <v>0</v>
      </c>
      <c r="G51" s="2" t="n">
        <v>1</v>
      </c>
      <c r="H51" s="2" t="n">
        <v>0</v>
      </c>
      <c r="I51" s="2" t="n">
        <v>1</v>
      </c>
      <c r="J51" s="2" t="n">
        <v>1</v>
      </c>
      <c r="K51" s="2" t="n">
        <v>0</v>
      </c>
      <c r="L51" s="2" t="n">
        <v>0</v>
      </c>
      <c r="M51" s="2" t="n">
        <v>0</v>
      </c>
      <c r="N51" s="2" t="n">
        <v>1</v>
      </c>
      <c r="O51" s="2" t="n">
        <v>0</v>
      </c>
      <c r="P51" s="2" t="n">
        <v>1</v>
      </c>
      <c r="Q51" s="2" t="n">
        <v>0</v>
      </c>
      <c r="R51" s="2" t="n">
        <v>1</v>
      </c>
      <c r="S51" s="2" t="n">
        <v>1</v>
      </c>
      <c r="T51" s="2" t="n">
        <v>0</v>
      </c>
      <c r="U51" s="2" t="n">
        <v>0</v>
      </c>
      <c r="V51" s="2" t="n">
        <v>0</v>
      </c>
      <c r="W51" s="2" t="n">
        <v>0</v>
      </c>
      <c r="X51" s="2" t="n">
        <v>0</v>
      </c>
      <c r="Y51" s="2" t="n">
        <v>0</v>
      </c>
      <c r="Z51" s="2" t="n">
        <v>0</v>
      </c>
      <c r="AA51" s="2" t="n">
        <v>0</v>
      </c>
      <c r="AB51" s="2" t="n">
        <v>0</v>
      </c>
      <c r="AC51" s="2" t="s">
        <v>360</v>
      </c>
    </row>
    <row r="52" customFormat="false" ht="55.2" hidden="false" customHeight="false" outlineLevel="0" collapsed="false">
      <c r="A52" s="2" t="s">
        <v>361</v>
      </c>
      <c r="B52" s="2" t="n">
        <v>1</v>
      </c>
      <c r="C52" s="2" t="n">
        <v>1</v>
      </c>
      <c r="D52" s="2" t="n">
        <v>1</v>
      </c>
      <c r="E52" s="2" t="n">
        <v>0</v>
      </c>
      <c r="F52" s="2" t="n">
        <v>1</v>
      </c>
      <c r="G52" s="2" t="n">
        <v>1</v>
      </c>
      <c r="H52" s="2" t="n">
        <v>0</v>
      </c>
      <c r="I52" s="2" t="n">
        <v>0</v>
      </c>
      <c r="J52" s="2" t="n">
        <v>1</v>
      </c>
      <c r="K52" s="2" t="n">
        <v>0</v>
      </c>
      <c r="L52" s="2" t="n">
        <v>0</v>
      </c>
      <c r="M52" s="2" t="n">
        <v>1</v>
      </c>
      <c r="N52" s="2" t="n">
        <v>0</v>
      </c>
      <c r="O52" s="2" t="n">
        <v>0</v>
      </c>
      <c r="P52" s="2" t="n">
        <v>1</v>
      </c>
      <c r="Q52" s="2" t="n">
        <v>0</v>
      </c>
      <c r="R52" s="2" t="n">
        <v>1</v>
      </c>
      <c r="S52" s="2" t="n">
        <v>1</v>
      </c>
      <c r="T52" s="2" t="n">
        <v>0</v>
      </c>
      <c r="U52" s="2" t="n">
        <v>1</v>
      </c>
      <c r="V52" s="2" t="n">
        <v>1</v>
      </c>
      <c r="W52" s="2" t="n">
        <v>1</v>
      </c>
      <c r="X52" s="2" t="n">
        <v>1</v>
      </c>
      <c r="Y52" s="2" t="n">
        <v>0</v>
      </c>
      <c r="Z52" s="2" t="n">
        <v>0</v>
      </c>
      <c r="AA52" s="2" t="n">
        <v>0</v>
      </c>
      <c r="AB52" s="2" t="n">
        <v>0</v>
      </c>
      <c r="AC52" s="2" t="s">
        <v>365</v>
      </c>
    </row>
    <row r="53" customFormat="false" ht="95.5" hidden="false" customHeight="false" outlineLevel="0" collapsed="false">
      <c r="A53" s="2" t="s">
        <v>366</v>
      </c>
      <c r="B53" s="2" t="n">
        <v>1</v>
      </c>
      <c r="C53" s="2" t="n">
        <v>0</v>
      </c>
      <c r="D53" s="2" t="n">
        <v>1</v>
      </c>
      <c r="E53" s="2" t="n">
        <v>1</v>
      </c>
      <c r="F53" s="2" t="n">
        <v>1</v>
      </c>
      <c r="G53" s="2" t="n">
        <v>1</v>
      </c>
      <c r="H53" s="2" t="n">
        <v>0</v>
      </c>
      <c r="I53" s="2" t="n">
        <v>1</v>
      </c>
      <c r="J53" s="2" t="n">
        <v>1</v>
      </c>
      <c r="K53" s="2" t="n">
        <v>1</v>
      </c>
      <c r="L53" s="2" t="n">
        <v>0</v>
      </c>
      <c r="M53" s="2" t="n">
        <v>0</v>
      </c>
      <c r="N53" s="2" t="n">
        <v>1</v>
      </c>
      <c r="O53" s="2" t="n">
        <v>0</v>
      </c>
      <c r="P53" s="2" t="n">
        <v>0</v>
      </c>
      <c r="Q53" s="2" t="n">
        <v>0</v>
      </c>
      <c r="R53" s="2" t="n">
        <v>1</v>
      </c>
      <c r="S53" s="2" t="n">
        <v>0</v>
      </c>
      <c r="T53" s="2" t="n">
        <v>0</v>
      </c>
      <c r="U53" s="2" t="n">
        <v>1</v>
      </c>
      <c r="V53" s="2" t="n">
        <v>0</v>
      </c>
      <c r="W53" s="2" t="n">
        <v>0</v>
      </c>
      <c r="X53" s="2" t="n">
        <v>0</v>
      </c>
      <c r="Y53" s="2" t="n">
        <v>1</v>
      </c>
      <c r="Z53" s="2" t="n">
        <v>1</v>
      </c>
      <c r="AA53" s="2" t="n">
        <v>0</v>
      </c>
      <c r="AB53" s="2" t="n">
        <v>0</v>
      </c>
      <c r="AC53" s="2" t="s">
        <v>370</v>
      </c>
    </row>
    <row r="54" customFormat="false" ht="108.95" hidden="false" customHeight="false" outlineLevel="0" collapsed="false">
      <c r="A54" s="2" t="s">
        <v>371</v>
      </c>
      <c r="B54" s="2" t="n">
        <v>1</v>
      </c>
      <c r="C54" s="2" t="n">
        <v>0</v>
      </c>
      <c r="D54" s="2" t="n">
        <v>0</v>
      </c>
      <c r="E54" s="2" t="n">
        <v>1</v>
      </c>
      <c r="F54" s="2" t="n">
        <v>1</v>
      </c>
      <c r="G54" s="2" t="n">
        <v>1</v>
      </c>
      <c r="H54" s="2" t="n">
        <v>0</v>
      </c>
      <c r="I54" s="2" t="n">
        <v>1</v>
      </c>
      <c r="J54" s="2" t="n">
        <v>0</v>
      </c>
      <c r="K54" s="2" t="n">
        <v>1</v>
      </c>
      <c r="L54" s="2" t="n">
        <v>0</v>
      </c>
      <c r="M54" s="2" t="n">
        <v>0</v>
      </c>
      <c r="N54" s="2" t="n">
        <v>0</v>
      </c>
      <c r="O54" s="2" t="n">
        <v>0</v>
      </c>
      <c r="P54" s="2" t="n">
        <v>0</v>
      </c>
      <c r="Q54" s="2" t="n">
        <v>0</v>
      </c>
      <c r="R54" s="2" t="n">
        <v>0</v>
      </c>
      <c r="S54" s="2" t="n">
        <v>0</v>
      </c>
      <c r="T54" s="2" t="n">
        <v>0</v>
      </c>
      <c r="U54" s="2" t="n">
        <v>0</v>
      </c>
      <c r="V54" s="2" t="n">
        <v>0</v>
      </c>
      <c r="W54" s="2" t="n">
        <v>1</v>
      </c>
      <c r="X54" s="2" t="n">
        <v>0</v>
      </c>
      <c r="Y54" s="2" t="n">
        <v>0</v>
      </c>
      <c r="Z54" s="2" t="n">
        <v>0</v>
      </c>
      <c r="AA54" s="2" t="n">
        <v>0</v>
      </c>
      <c r="AB54" s="2" t="n">
        <v>0</v>
      </c>
      <c r="AC54" s="2" t="s">
        <v>375</v>
      </c>
    </row>
    <row r="55" customFormat="false" ht="108.95" hidden="false" customHeight="false" outlineLevel="0" collapsed="false">
      <c r="A55" s="2" t="s">
        <v>376</v>
      </c>
      <c r="B55" s="2" t="n">
        <v>1</v>
      </c>
      <c r="C55" s="2" t="n">
        <v>1</v>
      </c>
      <c r="D55" s="2" t="n">
        <v>1</v>
      </c>
      <c r="E55" s="2" t="n">
        <v>1</v>
      </c>
      <c r="F55" s="2" t="n">
        <v>1</v>
      </c>
      <c r="G55" s="2" t="n">
        <v>0</v>
      </c>
      <c r="H55" s="2" t="n">
        <v>0</v>
      </c>
      <c r="I55" s="2" t="n">
        <v>0</v>
      </c>
      <c r="J55" s="2" t="n">
        <v>0</v>
      </c>
      <c r="K55" s="2" t="n">
        <v>1</v>
      </c>
      <c r="L55" s="2" t="n">
        <v>0</v>
      </c>
      <c r="M55" s="2" t="n">
        <v>0</v>
      </c>
      <c r="N55" s="2" t="n">
        <v>1</v>
      </c>
      <c r="O55" s="2" t="n">
        <v>1</v>
      </c>
      <c r="P55" s="2" t="n">
        <v>0</v>
      </c>
      <c r="Q55" s="2" t="n">
        <v>0</v>
      </c>
      <c r="R55" s="2" t="n">
        <v>0</v>
      </c>
      <c r="S55" s="2" t="n">
        <v>0</v>
      </c>
      <c r="T55" s="2" t="n">
        <v>0</v>
      </c>
      <c r="U55" s="2" t="n">
        <v>0</v>
      </c>
      <c r="V55" s="2" t="n">
        <v>0</v>
      </c>
      <c r="W55" s="2" t="n">
        <v>0</v>
      </c>
      <c r="X55" s="2" t="n">
        <v>0</v>
      </c>
      <c r="Y55" s="2" t="n">
        <v>0</v>
      </c>
      <c r="Z55" s="2" t="n">
        <v>0</v>
      </c>
      <c r="AA55" s="2" t="n">
        <v>1</v>
      </c>
      <c r="AB55" s="2" t="n">
        <v>1</v>
      </c>
      <c r="AC55" s="2" t="s">
        <v>381</v>
      </c>
    </row>
    <row r="56" customFormat="false" ht="82.05" hidden="false" customHeight="false" outlineLevel="0" collapsed="false">
      <c r="A56" s="2" t="s">
        <v>382</v>
      </c>
      <c r="B56" s="2" t="n">
        <v>1</v>
      </c>
      <c r="C56" s="2" t="n">
        <v>0</v>
      </c>
      <c r="D56" s="2" t="n">
        <v>1</v>
      </c>
      <c r="E56" s="2" t="n">
        <v>1</v>
      </c>
      <c r="F56" s="2" t="n">
        <v>0</v>
      </c>
      <c r="G56" s="2" t="n">
        <v>1</v>
      </c>
      <c r="H56" s="2" t="n">
        <v>0</v>
      </c>
      <c r="I56" s="2" t="n">
        <v>1</v>
      </c>
      <c r="J56" s="2" t="n">
        <v>0</v>
      </c>
      <c r="K56" s="2" t="n">
        <v>1</v>
      </c>
      <c r="L56" s="2" t="n">
        <v>1</v>
      </c>
      <c r="M56" s="2" t="n">
        <v>0</v>
      </c>
      <c r="N56" s="2" t="n">
        <v>0</v>
      </c>
      <c r="O56" s="2" t="n">
        <v>0</v>
      </c>
      <c r="P56" s="2" t="n">
        <v>0</v>
      </c>
      <c r="Q56" s="2" t="n">
        <v>0</v>
      </c>
      <c r="R56" s="2" t="n">
        <v>0</v>
      </c>
      <c r="S56" s="2" t="n">
        <v>0</v>
      </c>
      <c r="T56" s="2" t="n">
        <v>0</v>
      </c>
      <c r="U56" s="2" t="n">
        <v>0</v>
      </c>
      <c r="V56" s="2" t="n">
        <v>0</v>
      </c>
      <c r="W56" s="2" t="n">
        <v>1</v>
      </c>
      <c r="X56" s="2" t="n">
        <v>0</v>
      </c>
      <c r="Y56" s="2" t="n">
        <v>1</v>
      </c>
      <c r="Z56" s="2" t="n">
        <v>1</v>
      </c>
      <c r="AA56" s="2" t="n">
        <v>0</v>
      </c>
      <c r="AB56" s="2" t="n">
        <v>0</v>
      </c>
      <c r="AC56" s="2" t="s">
        <v>387</v>
      </c>
    </row>
    <row r="57" customFormat="false" ht="82.05" hidden="false" customHeight="false" outlineLevel="0" collapsed="false">
      <c r="A57" s="2" t="s">
        <v>388</v>
      </c>
      <c r="B57" s="2" t="n">
        <v>0</v>
      </c>
      <c r="C57" s="2" t="n">
        <v>0</v>
      </c>
      <c r="D57" s="2" t="n">
        <v>0</v>
      </c>
      <c r="E57" s="2" t="n">
        <v>1</v>
      </c>
      <c r="F57" s="2" t="n">
        <v>1</v>
      </c>
      <c r="G57" s="2" t="n">
        <v>0</v>
      </c>
      <c r="H57" s="2" t="n">
        <v>0</v>
      </c>
      <c r="I57" s="2" t="n">
        <v>1</v>
      </c>
      <c r="J57" s="2" t="n">
        <v>0</v>
      </c>
      <c r="K57" s="2" t="n">
        <v>0</v>
      </c>
      <c r="L57" s="2" t="n">
        <v>0</v>
      </c>
      <c r="M57" s="2" t="n">
        <v>0</v>
      </c>
      <c r="N57" s="2" t="n">
        <v>0</v>
      </c>
      <c r="O57" s="2" t="n">
        <v>0</v>
      </c>
      <c r="P57" s="2" t="n">
        <v>0</v>
      </c>
      <c r="Q57" s="2" t="n">
        <v>0</v>
      </c>
      <c r="R57" s="2" t="n">
        <v>0</v>
      </c>
      <c r="S57" s="2" t="n">
        <v>0</v>
      </c>
      <c r="T57" s="2" t="n">
        <v>0</v>
      </c>
      <c r="U57" s="2" t="n">
        <v>0</v>
      </c>
      <c r="V57" s="2" t="n">
        <v>0</v>
      </c>
      <c r="W57" s="2" t="n">
        <v>0</v>
      </c>
      <c r="X57" s="2" t="n">
        <v>0</v>
      </c>
      <c r="Y57" s="2" t="n">
        <v>0</v>
      </c>
      <c r="Z57" s="2" t="n">
        <v>0</v>
      </c>
      <c r="AA57" s="2" t="n">
        <v>0</v>
      </c>
      <c r="AB57" s="2" t="n">
        <v>0</v>
      </c>
      <c r="AC57" s="2" t="s">
        <v>393</v>
      </c>
    </row>
    <row r="58" customFormat="false" ht="82.05" hidden="false" customHeight="false" outlineLevel="0" collapsed="false">
      <c r="A58" s="2" t="s">
        <v>394</v>
      </c>
      <c r="B58" s="2" t="n">
        <v>1</v>
      </c>
      <c r="C58" s="2" t="n">
        <v>0</v>
      </c>
      <c r="D58" s="2" t="n">
        <v>0</v>
      </c>
      <c r="E58" s="2" t="n">
        <v>1</v>
      </c>
      <c r="F58" s="2" t="n">
        <v>0</v>
      </c>
      <c r="G58" s="2" t="n">
        <v>0</v>
      </c>
      <c r="H58" s="2" t="n">
        <v>0</v>
      </c>
      <c r="I58" s="2" t="n">
        <v>0</v>
      </c>
      <c r="J58" s="2" t="n">
        <v>1</v>
      </c>
      <c r="K58" s="2" t="n">
        <v>0</v>
      </c>
      <c r="L58" s="2" t="n">
        <v>0</v>
      </c>
      <c r="M58" s="2" t="n">
        <v>0</v>
      </c>
      <c r="N58" s="2" t="n">
        <v>1</v>
      </c>
      <c r="O58" s="2" t="n">
        <v>0</v>
      </c>
      <c r="P58" s="2" t="n">
        <v>1</v>
      </c>
      <c r="Q58" s="2" t="n">
        <v>0</v>
      </c>
      <c r="R58" s="2" t="n">
        <v>1</v>
      </c>
      <c r="S58" s="2" t="n">
        <v>1</v>
      </c>
      <c r="T58" s="2" t="n">
        <v>1</v>
      </c>
      <c r="U58" s="2" t="n">
        <v>0</v>
      </c>
      <c r="V58" s="2" t="n">
        <v>0</v>
      </c>
      <c r="W58" s="2" t="n">
        <v>0</v>
      </c>
      <c r="X58" s="2" t="n">
        <v>0</v>
      </c>
      <c r="Y58" s="2" t="n">
        <v>0</v>
      </c>
      <c r="Z58" s="2" t="n">
        <v>0</v>
      </c>
      <c r="AA58" s="2" t="n">
        <v>0</v>
      </c>
      <c r="AB58" s="2" t="n">
        <v>0</v>
      </c>
      <c r="AC58" s="2" t="s">
        <v>399</v>
      </c>
    </row>
    <row r="59" customFormat="false" ht="95.5" hidden="false" customHeight="false" outlineLevel="0" collapsed="false">
      <c r="A59" s="2" t="s">
        <v>400</v>
      </c>
      <c r="B59" s="2" t="n">
        <v>1</v>
      </c>
      <c r="C59" s="2" t="n">
        <v>0</v>
      </c>
      <c r="D59" s="2" t="n">
        <v>1</v>
      </c>
      <c r="E59" s="2" t="n">
        <v>1</v>
      </c>
      <c r="F59" s="2" t="n">
        <v>1</v>
      </c>
      <c r="G59" s="2" t="n">
        <v>1</v>
      </c>
      <c r="H59" s="2" t="n">
        <v>0</v>
      </c>
      <c r="I59" s="2" t="n">
        <v>1</v>
      </c>
      <c r="J59" s="2" t="n">
        <v>1</v>
      </c>
      <c r="K59" s="2" t="n">
        <v>1</v>
      </c>
      <c r="L59" s="2" t="n">
        <v>0</v>
      </c>
      <c r="M59" s="2" t="n">
        <v>0</v>
      </c>
      <c r="N59" s="2" t="n">
        <v>1</v>
      </c>
      <c r="O59" s="2" t="n">
        <v>1</v>
      </c>
      <c r="P59" s="2" t="n">
        <v>0</v>
      </c>
      <c r="Q59" s="2" t="n">
        <v>0</v>
      </c>
      <c r="R59" s="2" t="n">
        <v>0</v>
      </c>
      <c r="S59" s="2" t="n">
        <v>0</v>
      </c>
      <c r="T59" s="2" t="n">
        <v>0</v>
      </c>
      <c r="U59" s="2" t="n">
        <v>0</v>
      </c>
      <c r="V59" s="2" t="n">
        <v>0</v>
      </c>
      <c r="W59" s="2" t="n">
        <v>0</v>
      </c>
      <c r="X59" s="2" t="n">
        <v>1</v>
      </c>
      <c r="Y59" s="2" t="n">
        <v>0</v>
      </c>
      <c r="Z59" s="2" t="n">
        <v>0</v>
      </c>
      <c r="AA59" s="2" t="n">
        <v>0</v>
      </c>
      <c r="AB59" s="2" t="n">
        <v>1</v>
      </c>
      <c r="AC59" s="2" t="s">
        <v>405</v>
      </c>
    </row>
    <row r="60" customFormat="false" ht="82.05" hidden="false" customHeight="false" outlineLevel="0" collapsed="false">
      <c r="A60" s="2" t="s">
        <v>406</v>
      </c>
      <c r="B60" s="2" t="n">
        <v>0</v>
      </c>
      <c r="C60" s="2" t="n">
        <v>0</v>
      </c>
      <c r="D60" s="2" t="n">
        <v>0</v>
      </c>
      <c r="E60" s="2" t="n">
        <v>1</v>
      </c>
      <c r="F60" s="2" t="n">
        <v>0</v>
      </c>
      <c r="G60" s="2" t="n">
        <v>0</v>
      </c>
      <c r="H60" s="2" t="n">
        <v>0</v>
      </c>
      <c r="I60" s="2" t="n">
        <v>0</v>
      </c>
      <c r="J60" s="2" t="n">
        <v>0</v>
      </c>
      <c r="K60" s="2" t="n">
        <v>0</v>
      </c>
      <c r="L60" s="2" t="n">
        <v>0</v>
      </c>
      <c r="M60" s="2" t="n">
        <v>0</v>
      </c>
      <c r="N60" s="2" t="n">
        <v>0</v>
      </c>
      <c r="O60" s="2" t="n">
        <v>0</v>
      </c>
      <c r="P60" s="2" t="n">
        <v>0</v>
      </c>
      <c r="Q60" s="2" t="n">
        <v>0</v>
      </c>
      <c r="R60" s="2" t="n">
        <v>0</v>
      </c>
      <c r="S60" s="2" t="n">
        <v>0</v>
      </c>
      <c r="T60" s="2" t="n">
        <v>0</v>
      </c>
      <c r="U60" s="2" t="n">
        <v>0</v>
      </c>
      <c r="V60" s="2" t="n">
        <v>0</v>
      </c>
      <c r="W60" s="2" t="n">
        <v>0</v>
      </c>
      <c r="X60" s="2" t="n">
        <v>0</v>
      </c>
      <c r="Y60" s="2" t="n">
        <v>0</v>
      </c>
      <c r="Z60" s="2" t="n">
        <v>0</v>
      </c>
      <c r="AA60" s="2" t="n">
        <v>0</v>
      </c>
      <c r="AB60" s="2" t="n">
        <v>0</v>
      </c>
      <c r="AC60" s="2" t="s">
        <v>411</v>
      </c>
    </row>
    <row r="61" customFormat="false" ht="68.65" hidden="false" customHeight="false" outlineLevel="0" collapsed="false">
      <c r="A61" s="2" t="s">
        <v>412</v>
      </c>
      <c r="B61" s="2" t="n">
        <v>0</v>
      </c>
      <c r="C61" s="2" t="n">
        <v>0</v>
      </c>
      <c r="D61" s="2" t="n">
        <v>0</v>
      </c>
      <c r="E61" s="2" t="n">
        <v>1</v>
      </c>
      <c r="F61" s="2" t="n">
        <v>0</v>
      </c>
      <c r="G61" s="2" t="n">
        <v>0</v>
      </c>
      <c r="H61" s="2" t="n">
        <v>1</v>
      </c>
      <c r="I61" s="2" t="n">
        <v>0</v>
      </c>
      <c r="J61" s="2" t="n">
        <v>1</v>
      </c>
      <c r="K61" s="2" t="n">
        <v>0</v>
      </c>
      <c r="L61" s="2" t="n">
        <v>0</v>
      </c>
      <c r="M61" s="2" t="n">
        <v>0</v>
      </c>
      <c r="N61" s="2" t="n">
        <v>0</v>
      </c>
      <c r="O61" s="2" t="n">
        <v>0</v>
      </c>
      <c r="P61" s="2" t="n">
        <v>0</v>
      </c>
      <c r="Q61" s="2" t="n">
        <v>0</v>
      </c>
      <c r="R61" s="2" t="n">
        <v>0</v>
      </c>
      <c r="S61" s="2" t="n">
        <v>0</v>
      </c>
      <c r="T61" s="2" t="n">
        <v>0</v>
      </c>
      <c r="U61" s="2" t="n">
        <v>0</v>
      </c>
      <c r="V61" s="2" t="n">
        <v>0</v>
      </c>
      <c r="W61" s="2" t="n">
        <v>0</v>
      </c>
      <c r="X61" s="2" t="n">
        <v>0</v>
      </c>
      <c r="Y61" s="2" t="n">
        <v>0</v>
      </c>
      <c r="Z61" s="2" t="n">
        <v>0</v>
      </c>
      <c r="AA61" s="2" t="n">
        <v>0</v>
      </c>
      <c r="AB61" s="2" t="n">
        <v>0</v>
      </c>
      <c r="AC61" s="2" t="s">
        <v>416</v>
      </c>
    </row>
    <row r="62" customFormat="false" ht="95.5" hidden="false" customHeight="false" outlineLevel="0" collapsed="false">
      <c r="A62" s="2" t="s">
        <v>417</v>
      </c>
      <c r="B62" s="2" t="n">
        <v>1</v>
      </c>
      <c r="C62" s="2" t="n">
        <v>0</v>
      </c>
      <c r="D62" s="2" t="n">
        <v>0</v>
      </c>
      <c r="E62" s="2" t="n">
        <v>1</v>
      </c>
      <c r="F62" s="2" t="n">
        <v>0</v>
      </c>
      <c r="G62" s="2" t="n">
        <v>0</v>
      </c>
      <c r="H62" s="2" t="n">
        <v>1</v>
      </c>
      <c r="I62" s="2" t="n">
        <v>0</v>
      </c>
      <c r="J62" s="2" t="n">
        <v>1</v>
      </c>
      <c r="K62" s="2" t="n">
        <v>0</v>
      </c>
      <c r="L62" s="2" t="n">
        <v>1</v>
      </c>
      <c r="M62" s="2" t="n">
        <v>1</v>
      </c>
      <c r="N62" s="2" t="n">
        <v>0</v>
      </c>
      <c r="O62" s="2" t="n">
        <v>0</v>
      </c>
      <c r="P62" s="2" t="n">
        <v>1</v>
      </c>
      <c r="Q62" s="2" t="n">
        <v>1</v>
      </c>
      <c r="R62" s="2" t="n">
        <v>1</v>
      </c>
      <c r="S62" s="2" t="n">
        <v>1</v>
      </c>
      <c r="T62" s="2" t="n">
        <v>1</v>
      </c>
      <c r="U62" s="2" t="n">
        <v>0</v>
      </c>
      <c r="V62" s="2" t="n">
        <v>0</v>
      </c>
      <c r="W62" s="2" t="n">
        <v>1</v>
      </c>
      <c r="X62" s="2" t="n">
        <v>0</v>
      </c>
      <c r="Y62" s="2" t="n">
        <v>0</v>
      </c>
      <c r="Z62" s="2" t="n">
        <v>0</v>
      </c>
      <c r="AA62" s="2" t="n">
        <v>1</v>
      </c>
      <c r="AB62" s="2" t="n">
        <v>0</v>
      </c>
      <c r="AC62" s="2" t="s">
        <v>421</v>
      </c>
    </row>
    <row r="63" customFormat="false" ht="82.05" hidden="false" customHeight="false" outlineLevel="0" collapsed="false">
      <c r="A63" s="2" t="s">
        <v>422</v>
      </c>
      <c r="B63" s="2" t="n">
        <v>0</v>
      </c>
      <c r="C63" s="2" t="n">
        <v>0</v>
      </c>
      <c r="D63" s="2" t="n">
        <v>1</v>
      </c>
      <c r="E63" s="2" t="n">
        <v>1</v>
      </c>
      <c r="F63" s="2" t="n">
        <v>1</v>
      </c>
      <c r="G63" s="2" t="n">
        <v>1</v>
      </c>
      <c r="H63" s="2" t="n">
        <v>0</v>
      </c>
      <c r="I63" s="2" t="n">
        <v>1</v>
      </c>
      <c r="J63" s="2" t="n">
        <v>1</v>
      </c>
      <c r="K63" s="2" t="n">
        <v>1</v>
      </c>
      <c r="L63" s="2" t="n">
        <v>0</v>
      </c>
      <c r="M63" s="2" t="n">
        <v>0</v>
      </c>
      <c r="N63" s="2" t="n">
        <v>0</v>
      </c>
      <c r="O63" s="2" t="n">
        <v>0</v>
      </c>
      <c r="P63" s="2" t="n">
        <v>0</v>
      </c>
      <c r="Q63" s="2" t="n">
        <v>0</v>
      </c>
      <c r="R63" s="2" t="n">
        <v>0</v>
      </c>
      <c r="S63" s="2" t="n">
        <v>0</v>
      </c>
      <c r="T63" s="2" t="n">
        <v>0</v>
      </c>
      <c r="U63" s="2" t="n">
        <v>0</v>
      </c>
      <c r="V63" s="2" t="n">
        <v>0</v>
      </c>
      <c r="W63" s="2" t="n">
        <v>1</v>
      </c>
      <c r="X63" s="2" t="n">
        <v>0</v>
      </c>
      <c r="Y63" s="2" t="n">
        <v>1</v>
      </c>
      <c r="Z63" s="2" t="n">
        <v>1</v>
      </c>
      <c r="AA63" s="2" t="n">
        <v>0</v>
      </c>
      <c r="AB63" s="2" t="n">
        <v>0</v>
      </c>
      <c r="AC63" s="2" t="s">
        <v>426</v>
      </c>
    </row>
    <row r="64" customFormat="false" ht="68.65" hidden="false" customHeight="false" outlineLevel="0" collapsed="false">
      <c r="A64" s="2" t="s">
        <v>427</v>
      </c>
      <c r="B64" s="2" t="n">
        <v>0</v>
      </c>
      <c r="C64" s="2" t="n">
        <v>0</v>
      </c>
      <c r="D64" s="2" t="n">
        <v>1</v>
      </c>
      <c r="E64" s="2" t="n">
        <v>1</v>
      </c>
      <c r="F64" s="2" t="n">
        <v>1</v>
      </c>
      <c r="G64" s="2" t="n">
        <v>0</v>
      </c>
      <c r="H64" s="2" t="n">
        <v>0</v>
      </c>
      <c r="I64" s="2" t="n">
        <v>1</v>
      </c>
      <c r="J64" s="2" t="n">
        <v>1</v>
      </c>
      <c r="K64" s="2" t="n">
        <v>0</v>
      </c>
      <c r="L64" s="2" t="n">
        <v>0</v>
      </c>
      <c r="M64" s="2" t="n">
        <v>0</v>
      </c>
      <c r="N64" s="2" t="n">
        <v>0</v>
      </c>
      <c r="O64" s="2" t="n">
        <v>0</v>
      </c>
      <c r="P64" s="2" t="n">
        <v>0</v>
      </c>
      <c r="Q64" s="2" t="n">
        <v>0</v>
      </c>
      <c r="R64" s="2" t="n">
        <v>0</v>
      </c>
      <c r="S64" s="2" t="n">
        <v>0</v>
      </c>
      <c r="T64" s="2" t="n">
        <v>0</v>
      </c>
      <c r="U64" s="2" t="n">
        <v>0</v>
      </c>
      <c r="V64" s="2" t="n">
        <v>0</v>
      </c>
      <c r="W64" s="2" t="n">
        <v>0</v>
      </c>
      <c r="X64" s="2" t="n">
        <v>0</v>
      </c>
      <c r="Y64" s="2" t="n">
        <v>0</v>
      </c>
      <c r="Z64" s="2" t="n">
        <v>0</v>
      </c>
      <c r="AA64" s="2" t="n">
        <v>1</v>
      </c>
      <c r="AB64" s="2" t="n">
        <v>1</v>
      </c>
      <c r="AC64" s="2" t="s">
        <v>432</v>
      </c>
    </row>
    <row r="65" customFormat="false" ht="68.65" hidden="false" customHeight="false" outlineLevel="0" collapsed="false">
      <c r="A65" s="2" t="s">
        <v>433</v>
      </c>
      <c r="B65" s="2" t="n">
        <v>0</v>
      </c>
      <c r="C65" s="2" t="n">
        <v>1</v>
      </c>
      <c r="D65" s="2" t="n">
        <v>1</v>
      </c>
      <c r="E65" s="2" t="n">
        <v>1</v>
      </c>
      <c r="F65" s="2" t="n">
        <v>1</v>
      </c>
      <c r="G65" s="2" t="n">
        <v>1</v>
      </c>
      <c r="H65" s="2" t="n">
        <v>0</v>
      </c>
      <c r="I65" s="2" t="n">
        <v>1</v>
      </c>
      <c r="J65" s="2" t="n">
        <v>1</v>
      </c>
      <c r="K65" s="2" t="n">
        <v>1</v>
      </c>
      <c r="L65" s="2" t="n">
        <v>1</v>
      </c>
      <c r="M65" s="2" t="n">
        <v>0</v>
      </c>
      <c r="N65" s="2" t="n">
        <v>1</v>
      </c>
      <c r="O65" s="2" t="n">
        <v>0</v>
      </c>
      <c r="P65" s="2" t="n">
        <v>0</v>
      </c>
      <c r="Q65" s="2" t="n">
        <v>0</v>
      </c>
      <c r="R65" s="2" t="n">
        <v>0</v>
      </c>
      <c r="S65" s="2" t="n">
        <v>0</v>
      </c>
      <c r="T65" s="2" t="n">
        <v>0</v>
      </c>
      <c r="U65" s="2" t="n">
        <v>0</v>
      </c>
      <c r="V65" s="2" t="n">
        <v>0</v>
      </c>
      <c r="W65" s="2" t="n">
        <v>0</v>
      </c>
      <c r="X65" s="2" t="n">
        <v>0</v>
      </c>
      <c r="Y65" s="2" t="n">
        <v>1</v>
      </c>
      <c r="Z65" s="2" t="n">
        <v>1</v>
      </c>
      <c r="AA65" s="2" t="n">
        <v>1</v>
      </c>
      <c r="AB65" s="2" t="n">
        <v>1</v>
      </c>
      <c r="AC65" s="2" t="s">
        <v>438</v>
      </c>
    </row>
    <row r="66" customFormat="false" ht="68.65" hidden="false" customHeight="false" outlineLevel="0" collapsed="false">
      <c r="A66" s="2" t="s">
        <v>439</v>
      </c>
      <c r="B66" s="2" t="n">
        <v>0</v>
      </c>
      <c r="C66" s="2" t="n">
        <v>0</v>
      </c>
      <c r="D66" s="2" t="n">
        <v>0</v>
      </c>
      <c r="E66" s="2" t="n">
        <v>1</v>
      </c>
      <c r="F66" s="2" t="n">
        <v>1</v>
      </c>
      <c r="G66" s="2" t="n">
        <v>1</v>
      </c>
      <c r="H66" s="2" t="n">
        <v>0</v>
      </c>
      <c r="I66" s="2" t="n">
        <v>1</v>
      </c>
      <c r="J66" s="2" t="n">
        <v>1</v>
      </c>
      <c r="K66" s="2" t="n">
        <v>0</v>
      </c>
      <c r="L66" s="2" t="n">
        <v>0</v>
      </c>
      <c r="M66" s="2" t="n">
        <v>0</v>
      </c>
      <c r="N66" s="2" t="n">
        <v>0</v>
      </c>
      <c r="O66" s="2" t="n">
        <v>0</v>
      </c>
      <c r="P66" s="2" t="n">
        <v>1</v>
      </c>
      <c r="Q66" s="2" t="n">
        <v>0</v>
      </c>
      <c r="R66" s="2" t="n">
        <v>0</v>
      </c>
      <c r="S66" s="2" t="n">
        <v>0</v>
      </c>
      <c r="T66" s="2" t="n">
        <v>0</v>
      </c>
      <c r="U66" s="2" t="n">
        <v>0</v>
      </c>
      <c r="V66" s="2" t="n">
        <v>0</v>
      </c>
      <c r="W66" s="2" t="n">
        <v>0</v>
      </c>
      <c r="X66" s="2" t="n">
        <v>0</v>
      </c>
      <c r="Y66" s="2" t="n">
        <v>0</v>
      </c>
      <c r="Z66" s="2" t="n">
        <v>1</v>
      </c>
      <c r="AA66" s="2" t="n">
        <v>0</v>
      </c>
      <c r="AB66" s="2" t="n">
        <v>0</v>
      </c>
      <c r="AC66" s="2" t="s">
        <v>445</v>
      </c>
    </row>
    <row r="67" customFormat="false" ht="95.5" hidden="false" customHeight="false" outlineLevel="0" collapsed="false">
      <c r="A67" s="2" t="s">
        <v>446</v>
      </c>
      <c r="B67" s="2" t="n">
        <v>1</v>
      </c>
      <c r="C67" s="2" t="n">
        <v>1</v>
      </c>
      <c r="D67" s="2" t="n">
        <v>0</v>
      </c>
      <c r="E67" s="2" t="n">
        <v>0</v>
      </c>
      <c r="F67" s="2" t="n">
        <v>0</v>
      </c>
      <c r="G67" s="2" t="n">
        <v>1</v>
      </c>
      <c r="H67" s="2" t="n">
        <v>0</v>
      </c>
      <c r="I67" s="2" t="n">
        <v>1</v>
      </c>
      <c r="J67" s="2" t="n">
        <v>1</v>
      </c>
      <c r="K67" s="2" t="n">
        <v>0</v>
      </c>
      <c r="L67" s="2" t="n">
        <v>1</v>
      </c>
      <c r="M67" s="2" t="n">
        <v>0</v>
      </c>
      <c r="N67" s="2" t="n">
        <v>0</v>
      </c>
      <c r="O67" s="2" t="n">
        <v>0</v>
      </c>
      <c r="P67" s="2" t="n">
        <v>1</v>
      </c>
      <c r="Q67" s="2" t="n">
        <v>0</v>
      </c>
      <c r="R67" s="2" t="n">
        <v>0</v>
      </c>
      <c r="S67" s="2" t="n">
        <v>0</v>
      </c>
      <c r="T67" s="2" t="n">
        <v>1</v>
      </c>
      <c r="U67" s="2" t="n">
        <v>0</v>
      </c>
      <c r="V67" s="2" t="n">
        <v>0</v>
      </c>
      <c r="W67" s="2" t="n">
        <v>1</v>
      </c>
      <c r="X67" s="2" t="n">
        <v>0</v>
      </c>
      <c r="Y67" s="2" t="n">
        <v>0</v>
      </c>
      <c r="Z67" s="2" t="n">
        <v>1</v>
      </c>
      <c r="AA67" s="2" t="n">
        <v>0</v>
      </c>
      <c r="AB67" s="2" t="n">
        <v>1</v>
      </c>
      <c r="AC67" s="2" t="s">
        <v>450</v>
      </c>
    </row>
    <row r="68" customFormat="false" ht="95.5" hidden="false" customHeight="false" outlineLevel="0" collapsed="false">
      <c r="A68" s="2" t="s">
        <v>451</v>
      </c>
      <c r="B68" s="2" t="n">
        <v>1</v>
      </c>
      <c r="C68" s="2" t="n">
        <v>1</v>
      </c>
      <c r="D68" s="2" t="n">
        <v>0</v>
      </c>
      <c r="E68" s="2" t="n">
        <v>1</v>
      </c>
      <c r="F68" s="2" t="n">
        <v>0</v>
      </c>
      <c r="G68" s="2" t="n">
        <v>1</v>
      </c>
      <c r="H68" s="2" t="n">
        <v>0</v>
      </c>
      <c r="I68" s="2" t="n">
        <v>1</v>
      </c>
      <c r="J68" s="2" t="n">
        <v>1</v>
      </c>
      <c r="K68" s="2" t="n">
        <v>1</v>
      </c>
      <c r="L68" s="2" t="n">
        <v>0</v>
      </c>
      <c r="M68" s="2" t="n">
        <v>0</v>
      </c>
      <c r="N68" s="2" t="n">
        <v>1</v>
      </c>
      <c r="O68" s="2" t="n">
        <v>1</v>
      </c>
      <c r="P68" s="2" t="n">
        <v>1</v>
      </c>
      <c r="Q68" s="2" t="n">
        <v>0</v>
      </c>
      <c r="R68" s="2" t="n">
        <v>1</v>
      </c>
      <c r="S68" s="2" t="n">
        <v>0</v>
      </c>
      <c r="T68" s="2" t="n">
        <v>0</v>
      </c>
      <c r="U68" s="2" t="n">
        <v>1</v>
      </c>
      <c r="V68" s="2" t="n">
        <v>1</v>
      </c>
      <c r="W68" s="2" t="n">
        <v>0</v>
      </c>
      <c r="X68" s="2" t="n">
        <v>0</v>
      </c>
      <c r="Y68" s="2" t="n">
        <v>1</v>
      </c>
      <c r="Z68" s="2" t="n">
        <v>0</v>
      </c>
      <c r="AA68" s="2" t="n">
        <v>0</v>
      </c>
      <c r="AB68" s="2" t="n">
        <v>0</v>
      </c>
      <c r="AC68" s="2" t="s">
        <v>456</v>
      </c>
    </row>
    <row r="69" customFormat="false" ht="82.05" hidden="false" customHeight="false" outlineLevel="0" collapsed="false">
      <c r="A69" s="2" t="s">
        <v>457</v>
      </c>
      <c r="B69" s="2" t="n">
        <v>1</v>
      </c>
      <c r="C69" s="2" t="n">
        <v>1</v>
      </c>
      <c r="D69" s="2" t="n">
        <v>1</v>
      </c>
      <c r="E69" s="2" t="n">
        <v>1</v>
      </c>
      <c r="F69" s="2" t="n">
        <v>1</v>
      </c>
      <c r="G69" s="2" t="n">
        <v>1</v>
      </c>
      <c r="H69" s="2" t="n">
        <v>0</v>
      </c>
      <c r="I69" s="2" t="n">
        <v>1</v>
      </c>
      <c r="J69" s="2" t="n">
        <v>0</v>
      </c>
      <c r="K69" s="2" t="n">
        <v>0</v>
      </c>
      <c r="L69" s="2" t="n">
        <v>1</v>
      </c>
      <c r="M69" s="2" t="n">
        <v>0</v>
      </c>
      <c r="N69" s="2" t="n">
        <v>0</v>
      </c>
      <c r="O69" s="2" t="n">
        <v>0</v>
      </c>
      <c r="P69" s="2" t="n">
        <v>1</v>
      </c>
      <c r="Q69" s="2" t="n">
        <v>1</v>
      </c>
      <c r="R69" s="2" t="n">
        <v>0</v>
      </c>
      <c r="S69" s="2" t="n">
        <v>0</v>
      </c>
      <c r="T69" s="2" t="n">
        <v>0</v>
      </c>
      <c r="U69" s="2" t="n">
        <v>0</v>
      </c>
      <c r="V69" s="2" t="n">
        <v>0</v>
      </c>
      <c r="W69" s="2" t="n">
        <v>0</v>
      </c>
      <c r="X69" s="2" t="n">
        <v>0</v>
      </c>
      <c r="Y69" s="2" t="n">
        <v>1</v>
      </c>
      <c r="Z69" s="2" t="n">
        <v>1</v>
      </c>
      <c r="AA69" s="2" t="n">
        <v>0</v>
      </c>
      <c r="AB69" s="2" t="n">
        <v>0</v>
      </c>
      <c r="AC69" s="2" t="s">
        <v>463</v>
      </c>
    </row>
    <row r="70" customFormat="false" ht="82.05" hidden="false" customHeight="false" outlineLevel="0" collapsed="false">
      <c r="A70" s="2" t="s">
        <v>464</v>
      </c>
      <c r="B70" s="2" t="n">
        <v>1</v>
      </c>
      <c r="C70" s="2" t="n">
        <v>1</v>
      </c>
      <c r="D70" s="2" t="n">
        <v>1</v>
      </c>
      <c r="E70" s="2" t="n">
        <v>0</v>
      </c>
      <c r="F70" s="2" t="n">
        <v>1</v>
      </c>
      <c r="G70" s="2" t="n">
        <v>0</v>
      </c>
      <c r="H70" s="2" t="n">
        <v>0</v>
      </c>
      <c r="I70" s="2" t="n">
        <v>1</v>
      </c>
      <c r="J70" s="2" t="n">
        <v>1</v>
      </c>
      <c r="K70" s="2" t="n">
        <v>1</v>
      </c>
      <c r="L70" s="2" t="n">
        <v>1</v>
      </c>
      <c r="M70" s="2" t="n">
        <v>0</v>
      </c>
      <c r="N70" s="2" t="n">
        <v>1</v>
      </c>
      <c r="O70" s="2" t="n">
        <v>1</v>
      </c>
      <c r="P70" s="2" t="n">
        <v>0</v>
      </c>
      <c r="Q70" s="2" t="n">
        <v>0</v>
      </c>
      <c r="R70" s="2" t="n">
        <v>0</v>
      </c>
      <c r="S70" s="2" t="n">
        <v>0</v>
      </c>
      <c r="T70" s="2" t="n">
        <v>0</v>
      </c>
      <c r="U70" s="2" t="n">
        <v>0</v>
      </c>
      <c r="V70" s="2" t="n">
        <v>0</v>
      </c>
      <c r="W70" s="2" t="n">
        <v>1</v>
      </c>
      <c r="X70" s="2" t="n">
        <v>0</v>
      </c>
      <c r="Y70" s="2" t="n">
        <v>0</v>
      </c>
      <c r="Z70" s="2" t="n">
        <v>0</v>
      </c>
      <c r="AA70" s="2" t="n">
        <v>0</v>
      </c>
      <c r="AB70" s="2" t="n">
        <v>0</v>
      </c>
      <c r="AC70" s="2" t="s">
        <v>468</v>
      </c>
    </row>
    <row r="71" customFormat="false" ht="82.05" hidden="false" customHeight="false" outlineLevel="0" collapsed="false">
      <c r="A71" s="2" t="s">
        <v>469</v>
      </c>
      <c r="B71" s="2" t="n">
        <v>0</v>
      </c>
      <c r="C71" s="2" t="n">
        <v>1</v>
      </c>
      <c r="D71" s="2" t="n">
        <v>0</v>
      </c>
      <c r="E71" s="2" t="n">
        <v>0</v>
      </c>
      <c r="F71" s="2" t="n">
        <v>1</v>
      </c>
      <c r="G71" s="2" t="n">
        <v>1</v>
      </c>
      <c r="H71" s="2" t="n">
        <v>1</v>
      </c>
      <c r="I71" s="2" t="n">
        <v>1</v>
      </c>
      <c r="J71" s="2" t="n">
        <v>1</v>
      </c>
      <c r="K71" s="2" t="n">
        <v>0</v>
      </c>
      <c r="L71" s="2" t="n">
        <v>1</v>
      </c>
      <c r="M71" s="2" t="n">
        <v>0</v>
      </c>
      <c r="N71" s="2" t="n">
        <v>0</v>
      </c>
      <c r="O71" s="2" t="n">
        <v>0</v>
      </c>
      <c r="P71" s="2" t="n">
        <v>0</v>
      </c>
      <c r="Q71" s="2" t="n">
        <v>1</v>
      </c>
      <c r="R71" s="2" t="n">
        <v>0</v>
      </c>
      <c r="S71" s="2" t="n">
        <v>0</v>
      </c>
      <c r="T71" s="2" t="n">
        <v>0</v>
      </c>
      <c r="U71" s="2" t="n">
        <v>0</v>
      </c>
      <c r="V71" s="2" t="n">
        <v>0</v>
      </c>
      <c r="W71" s="2" t="n">
        <v>0</v>
      </c>
      <c r="X71" s="2" t="n">
        <v>1</v>
      </c>
      <c r="Y71" s="2" t="n">
        <v>0</v>
      </c>
      <c r="Z71" s="2" t="n">
        <v>1</v>
      </c>
      <c r="AA71" s="2" t="n">
        <v>0</v>
      </c>
      <c r="AB71" s="2" t="n">
        <v>1</v>
      </c>
      <c r="AC71" s="2" t="s">
        <v>476</v>
      </c>
    </row>
    <row r="72" customFormat="false" ht="68.65" hidden="false" customHeight="false" outlineLevel="0" collapsed="false">
      <c r="A72" s="2" t="s">
        <v>477</v>
      </c>
      <c r="B72" s="2" t="n">
        <v>1</v>
      </c>
      <c r="C72" s="2" t="n">
        <v>1</v>
      </c>
      <c r="D72" s="2" t="n">
        <v>0</v>
      </c>
      <c r="E72" s="2" t="n">
        <v>0</v>
      </c>
      <c r="F72" s="2" t="n">
        <v>0</v>
      </c>
      <c r="G72" s="2" t="n">
        <v>1</v>
      </c>
      <c r="H72" s="2" t="n">
        <v>0</v>
      </c>
      <c r="I72" s="2" t="n">
        <v>0</v>
      </c>
      <c r="J72" s="2" t="n">
        <v>0</v>
      </c>
      <c r="K72" s="2" t="n">
        <v>0</v>
      </c>
      <c r="L72" s="2" t="n">
        <v>0</v>
      </c>
      <c r="M72" s="2" t="n">
        <v>0</v>
      </c>
      <c r="N72" s="2" t="n">
        <v>0</v>
      </c>
      <c r="O72" s="2" t="n">
        <v>0</v>
      </c>
      <c r="P72" s="2" t="n">
        <v>1</v>
      </c>
      <c r="Q72" s="2" t="n">
        <v>0</v>
      </c>
      <c r="R72" s="2" t="n">
        <v>1</v>
      </c>
      <c r="S72" s="2" t="n">
        <v>0</v>
      </c>
      <c r="T72" s="2" t="n">
        <v>0</v>
      </c>
      <c r="U72" s="2" t="n">
        <v>1</v>
      </c>
      <c r="V72" s="2" t="n">
        <v>1</v>
      </c>
      <c r="W72" s="2" t="n">
        <v>0</v>
      </c>
      <c r="X72" s="2" t="n">
        <v>0</v>
      </c>
      <c r="Y72" s="2" t="n">
        <v>0</v>
      </c>
      <c r="Z72" s="2" t="n">
        <v>0</v>
      </c>
      <c r="AA72" s="2" t="n">
        <v>0</v>
      </c>
      <c r="AB72" s="2" t="n">
        <v>0</v>
      </c>
      <c r="AC72" s="2" t="s">
        <v>482</v>
      </c>
    </row>
    <row r="73" customFormat="false" ht="95.5" hidden="false" customHeight="false" outlineLevel="0" collapsed="false">
      <c r="A73" s="2" t="s">
        <v>483</v>
      </c>
      <c r="B73" s="2" t="n">
        <v>0</v>
      </c>
      <c r="C73" s="2" t="n">
        <v>0</v>
      </c>
      <c r="D73" s="2" t="n">
        <v>1</v>
      </c>
      <c r="E73" s="2" t="n">
        <v>1</v>
      </c>
      <c r="F73" s="2" t="n">
        <v>1</v>
      </c>
      <c r="G73" s="2" t="n">
        <v>1</v>
      </c>
      <c r="H73" s="2" t="n">
        <v>1</v>
      </c>
      <c r="I73" s="2" t="n">
        <v>1</v>
      </c>
      <c r="J73" s="2" t="n">
        <v>0</v>
      </c>
      <c r="K73" s="2" t="n">
        <v>0</v>
      </c>
      <c r="L73" s="2" t="n">
        <v>1</v>
      </c>
      <c r="M73" s="2" t="n">
        <v>0</v>
      </c>
      <c r="N73" s="2" t="n">
        <v>0</v>
      </c>
      <c r="O73" s="2" t="n">
        <v>0</v>
      </c>
      <c r="P73" s="2" t="n">
        <v>0</v>
      </c>
      <c r="Q73" s="2" t="n">
        <v>0</v>
      </c>
      <c r="R73" s="2" t="n">
        <v>0</v>
      </c>
      <c r="S73" s="2" t="n">
        <v>1</v>
      </c>
      <c r="T73" s="2" t="n">
        <v>0</v>
      </c>
      <c r="U73" s="2" t="n">
        <v>0</v>
      </c>
      <c r="V73" s="2" t="n">
        <v>0</v>
      </c>
      <c r="W73" s="2" t="n">
        <v>1</v>
      </c>
      <c r="X73" s="2" t="n">
        <v>0</v>
      </c>
      <c r="Y73" s="2" t="n">
        <v>0</v>
      </c>
      <c r="Z73" s="2" t="n">
        <v>1</v>
      </c>
      <c r="AA73" s="2" t="n">
        <v>0</v>
      </c>
      <c r="AB73" s="2" t="n">
        <v>0</v>
      </c>
      <c r="AC73" s="2" t="s">
        <v>487</v>
      </c>
    </row>
    <row r="74" customFormat="false" ht="68.65" hidden="false" customHeight="false" outlineLevel="0" collapsed="false">
      <c r="A74" s="2" t="s">
        <v>488</v>
      </c>
      <c r="B74" s="2" t="n">
        <v>1</v>
      </c>
      <c r="C74" s="2" t="n">
        <v>1</v>
      </c>
      <c r="D74" s="2" t="n">
        <v>1</v>
      </c>
      <c r="E74" s="2" t="n">
        <v>1</v>
      </c>
      <c r="F74" s="2" t="n">
        <v>1</v>
      </c>
      <c r="G74" s="2" t="n">
        <v>1</v>
      </c>
      <c r="H74" s="2" t="n">
        <v>1</v>
      </c>
      <c r="I74" s="2" t="n">
        <v>0</v>
      </c>
      <c r="J74" s="2" t="n">
        <v>1</v>
      </c>
      <c r="K74" s="2" t="n">
        <v>1</v>
      </c>
      <c r="L74" s="2" t="n">
        <v>1</v>
      </c>
      <c r="M74" s="2" t="n">
        <v>0</v>
      </c>
      <c r="N74" s="2" t="n">
        <v>0</v>
      </c>
      <c r="O74" s="2" t="n">
        <v>0</v>
      </c>
      <c r="P74" s="2" t="n">
        <v>1</v>
      </c>
      <c r="Q74" s="2" t="n">
        <v>1</v>
      </c>
      <c r="R74" s="2" t="n">
        <v>1</v>
      </c>
      <c r="S74" s="2" t="n">
        <v>1</v>
      </c>
      <c r="T74" s="2" t="n">
        <v>0</v>
      </c>
      <c r="U74" s="2" t="n">
        <v>0</v>
      </c>
      <c r="V74" s="2" t="n">
        <v>0</v>
      </c>
      <c r="W74" s="2" t="n">
        <v>0</v>
      </c>
      <c r="X74" s="2" t="n">
        <v>0</v>
      </c>
      <c r="Y74" s="2" t="n">
        <v>0</v>
      </c>
      <c r="Z74" s="2" t="n">
        <v>0</v>
      </c>
      <c r="AA74" s="2" t="n">
        <v>0</v>
      </c>
      <c r="AB74" s="2" t="n">
        <v>1</v>
      </c>
      <c r="AC74" s="2" t="s">
        <v>494</v>
      </c>
    </row>
    <row r="75" customFormat="false" ht="95.5" hidden="false" customHeight="false" outlineLevel="0" collapsed="false">
      <c r="A75" s="2" t="s">
        <v>495</v>
      </c>
      <c r="B75" s="2" t="n">
        <v>1</v>
      </c>
      <c r="C75" s="2" t="n">
        <v>1</v>
      </c>
      <c r="D75" s="2" t="n">
        <v>1</v>
      </c>
      <c r="E75" s="2" t="n">
        <v>1</v>
      </c>
      <c r="F75" s="2" t="n">
        <v>1</v>
      </c>
      <c r="G75" s="2" t="n">
        <v>1</v>
      </c>
      <c r="H75" s="2" t="n">
        <v>1</v>
      </c>
      <c r="I75" s="2" t="n">
        <v>0</v>
      </c>
      <c r="J75" s="2" t="n">
        <v>1</v>
      </c>
      <c r="K75" s="2" t="n">
        <v>1</v>
      </c>
      <c r="L75" s="2" t="n">
        <v>1</v>
      </c>
      <c r="M75" s="2" t="n">
        <v>0</v>
      </c>
      <c r="N75" s="2" t="n">
        <v>1</v>
      </c>
      <c r="O75" s="2" t="n">
        <v>1</v>
      </c>
      <c r="P75" s="2" t="n">
        <v>1</v>
      </c>
      <c r="Q75" s="2" t="n">
        <v>0</v>
      </c>
      <c r="R75" s="2" t="n">
        <v>0</v>
      </c>
      <c r="S75" s="2" t="n">
        <v>1</v>
      </c>
      <c r="T75" s="2" t="n">
        <v>0</v>
      </c>
      <c r="U75" s="2" t="n">
        <v>0</v>
      </c>
      <c r="V75" s="2" t="n">
        <v>0</v>
      </c>
      <c r="W75" s="2" t="n">
        <v>0</v>
      </c>
      <c r="X75" s="2" t="n">
        <v>0</v>
      </c>
      <c r="Y75" s="2" t="n">
        <v>0</v>
      </c>
      <c r="Z75" s="2" t="n">
        <v>0</v>
      </c>
      <c r="AA75" s="2" t="n">
        <v>0</v>
      </c>
      <c r="AB75" s="2" t="n">
        <v>1</v>
      </c>
      <c r="AC75" s="2" t="s">
        <v>499</v>
      </c>
    </row>
    <row r="76" customFormat="false" ht="82.05" hidden="false" customHeight="false" outlineLevel="0" collapsed="false">
      <c r="A76" s="2" t="s">
        <v>500</v>
      </c>
      <c r="B76" s="2" t="n">
        <v>1</v>
      </c>
      <c r="C76" s="2" t="n">
        <v>0</v>
      </c>
      <c r="D76" s="2" t="n">
        <v>1</v>
      </c>
      <c r="E76" s="2" t="n">
        <v>0</v>
      </c>
      <c r="F76" s="2" t="n">
        <v>1</v>
      </c>
      <c r="G76" s="2" t="n">
        <v>0</v>
      </c>
      <c r="H76" s="2" t="n">
        <v>1</v>
      </c>
      <c r="I76" s="2" t="n">
        <v>0</v>
      </c>
      <c r="J76" s="2" t="n">
        <v>1</v>
      </c>
      <c r="K76" s="2" t="n">
        <v>1</v>
      </c>
      <c r="L76" s="2" t="n">
        <v>1</v>
      </c>
      <c r="M76" s="2" t="n">
        <v>0</v>
      </c>
      <c r="N76" s="2" t="n">
        <v>1</v>
      </c>
      <c r="O76" s="2" t="n">
        <v>0</v>
      </c>
      <c r="P76" s="2" t="n">
        <v>1</v>
      </c>
      <c r="Q76" s="2" t="n">
        <v>0</v>
      </c>
      <c r="R76" s="2" t="n">
        <v>1</v>
      </c>
      <c r="S76" s="2" t="n">
        <v>0</v>
      </c>
      <c r="T76" s="2" t="n">
        <v>0</v>
      </c>
      <c r="U76" s="2" t="n">
        <v>1</v>
      </c>
      <c r="V76" s="2" t="n">
        <v>1</v>
      </c>
      <c r="W76" s="2" t="n">
        <v>0</v>
      </c>
      <c r="X76" s="2" t="n">
        <v>0</v>
      </c>
      <c r="Y76" s="2" t="n">
        <v>0</v>
      </c>
      <c r="Z76" s="2" t="n">
        <v>0</v>
      </c>
      <c r="AA76" s="2" t="n">
        <v>0</v>
      </c>
      <c r="AB76" s="2" t="n">
        <v>1</v>
      </c>
      <c r="AC76" s="2" t="s">
        <v>504</v>
      </c>
    </row>
    <row r="77" customFormat="false" ht="55.2" hidden="false" customHeight="false" outlineLevel="0" collapsed="false">
      <c r="A77" s="2" t="s">
        <v>505</v>
      </c>
      <c r="B77" s="2" t="n">
        <v>0</v>
      </c>
      <c r="C77" s="2" t="n">
        <v>0</v>
      </c>
      <c r="D77" s="2" t="n">
        <v>1</v>
      </c>
      <c r="E77" s="2" t="n">
        <v>1</v>
      </c>
      <c r="F77" s="2" t="n">
        <v>0</v>
      </c>
      <c r="G77" s="2" t="n">
        <v>0</v>
      </c>
      <c r="H77" s="2" t="n">
        <v>0</v>
      </c>
      <c r="I77" s="2" t="n">
        <v>0</v>
      </c>
      <c r="J77" s="2" t="n">
        <v>0</v>
      </c>
      <c r="K77" s="2" t="n">
        <v>0</v>
      </c>
      <c r="L77" s="2" t="n">
        <v>0</v>
      </c>
      <c r="M77" s="2" t="n">
        <v>0</v>
      </c>
      <c r="N77" s="2" t="n">
        <v>0</v>
      </c>
      <c r="O77" s="2" t="n">
        <v>0</v>
      </c>
      <c r="P77" s="2" t="n">
        <v>0</v>
      </c>
      <c r="Q77" s="2" t="n">
        <v>0</v>
      </c>
      <c r="R77" s="2" t="n">
        <v>0</v>
      </c>
      <c r="S77" s="2" t="n">
        <v>0</v>
      </c>
      <c r="T77" s="2" t="n">
        <v>0</v>
      </c>
      <c r="U77" s="2" t="n">
        <v>0</v>
      </c>
      <c r="V77" s="2" t="n">
        <v>0</v>
      </c>
      <c r="W77" s="2" t="n">
        <v>0</v>
      </c>
      <c r="X77" s="2" t="n">
        <v>0</v>
      </c>
      <c r="Y77" s="2" t="n">
        <v>0</v>
      </c>
      <c r="Z77" s="2" t="n">
        <v>0</v>
      </c>
      <c r="AA77" s="2" t="n">
        <v>0</v>
      </c>
      <c r="AB77" s="2" t="n">
        <v>0</v>
      </c>
      <c r="AC77" s="2" t="s">
        <v>509</v>
      </c>
    </row>
    <row r="78" customFormat="false" ht="95.5" hidden="false" customHeight="false" outlineLevel="0" collapsed="false">
      <c r="A78" s="2" t="s">
        <v>510</v>
      </c>
      <c r="B78" s="2" t="n">
        <v>1</v>
      </c>
      <c r="C78" s="2" t="n">
        <v>0</v>
      </c>
      <c r="D78" s="2" t="n">
        <v>0</v>
      </c>
      <c r="E78" s="2" t="n">
        <v>0</v>
      </c>
      <c r="F78" s="2" t="n">
        <v>1</v>
      </c>
      <c r="G78" s="2" t="n">
        <v>1</v>
      </c>
      <c r="H78" s="2" t="n">
        <v>0</v>
      </c>
      <c r="I78" s="2" t="n">
        <v>1</v>
      </c>
      <c r="J78" s="2" t="n">
        <v>1</v>
      </c>
      <c r="K78" s="2" t="n">
        <v>0</v>
      </c>
      <c r="L78" s="2" t="n">
        <v>1</v>
      </c>
      <c r="M78" s="2" t="n">
        <v>0</v>
      </c>
      <c r="N78" s="2" t="n">
        <v>1</v>
      </c>
      <c r="O78" s="2" t="n">
        <v>1</v>
      </c>
      <c r="P78" s="2" t="n">
        <v>0</v>
      </c>
      <c r="Q78" s="2" t="n">
        <v>0</v>
      </c>
      <c r="R78" s="2" t="n">
        <v>0</v>
      </c>
      <c r="S78" s="2" t="n">
        <v>0</v>
      </c>
      <c r="T78" s="2" t="n">
        <v>0</v>
      </c>
      <c r="U78" s="2" t="n">
        <v>0</v>
      </c>
      <c r="V78" s="2" t="n">
        <v>0</v>
      </c>
      <c r="W78" s="2" t="n">
        <v>0</v>
      </c>
      <c r="X78" s="2" t="n">
        <v>0</v>
      </c>
      <c r="Y78" s="2" t="n">
        <v>0</v>
      </c>
      <c r="Z78" s="2" t="n">
        <v>1</v>
      </c>
      <c r="AA78" s="2" t="n">
        <v>1</v>
      </c>
      <c r="AB78" s="2" t="n">
        <v>0</v>
      </c>
      <c r="AC78" s="2" t="s">
        <v>516</v>
      </c>
    </row>
    <row r="79" customFormat="false" ht="68.65" hidden="false" customHeight="false" outlineLevel="0" collapsed="false">
      <c r="A79" s="2" t="s">
        <v>517</v>
      </c>
      <c r="B79" s="2" t="n">
        <v>1</v>
      </c>
      <c r="C79" s="2" t="n">
        <v>0</v>
      </c>
      <c r="D79" s="2" t="n">
        <v>1</v>
      </c>
      <c r="E79" s="2" t="n">
        <v>1</v>
      </c>
      <c r="F79" s="2" t="n">
        <v>0</v>
      </c>
      <c r="G79" s="2" t="n">
        <v>0</v>
      </c>
      <c r="H79" s="2" t="n">
        <v>1</v>
      </c>
      <c r="I79" s="2" t="n">
        <v>0</v>
      </c>
      <c r="J79" s="2" t="n">
        <v>0</v>
      </c>
      <c r="K79" s="2" t="n">
        <v>0</v>
      </c>
      <c r="L79" s="2" t="n">
        <v>1</v>
      </c>
      <c r="M79" s="2" t="n">
        <v>0</v>
      </c>
      <c r="N79" s="2" t="n">
        <v>0</v>
      </c>
      <c r="O79" s="2" t="n">
        <v>0</v>
      </c>
      <c r="P79" s="2" t="n">
        <v>1</v>
      </c>
      <c r="Q79" s="2" t="n">
        <v>1</v>
      </c>
      <c r="R79" s="2" t="n">
        <v>0</v>
      </c>
      <c r="S79" s="2" t="n">
        <v>0</v>
      </c>
      <c r="T79" s="2" t="n">
        <v>0</v>
      </c>
      <c r="U79" s="2" t="n">
        <v>0</v>
      </c>
      <c r="V79" s="2" t="n">
        <v>0</v>
      </c>
      <c r="W79" s="2" t="n">
        <v>0</v>
      </c>
      <c r="X79" s="2" t="n">
        <v>0</v>
      </c>
      <c r="Y79" s="2" t="n">
        <v>0</v>
      </c>
      <c r="Z79" s="2" t="n">
        <v>1</v>
      </c>
      <c r="AA79" s="2" t="n">
        <v>0</v>
      </c>
      <c r="AB79" s="2" t="n">
        <v>0</v>
      </c>
      <c r="AC79" s="2" t="s">
        <v>522</v>
      </c>
    </row>
    <row r="80" customFormat="false" ht="95.5" hidden="false" customHeight="false" outlineLevel="0" collapsed="false">
      <c r="A80" s="2" t="s">
        <v>523</v>
      </c>
      <c r="B80" s="2" t="n">
        <v>1</v>
      </c>
      <c r="C80" s="2" t="n">
        <v>1</v>
      </c>
      <c r="D80" s="2" t="n">
        <v>1</v>
      </c>
      <c r="E80" s="2" t="n">
        <v>1</v>
      </c>
      <c r="F80" s="2" t="n">
        <v>0</v>
      </c>
      <c r="G80" s="2" t="n">
        <v>0</v>
      </c>
      <c r="H80" s="2" t="n">
        <v>0</v>
      </c>
      <c r="I80" s="2" t="n">
        <v>1</v>
      </c>
      <c r="J80" s="2" t="n">
        <v>1</v>
      </c>
      <c r="K80" s="2" t="n">
        <v>0</v>
      </c>
      <c r="L80" s="2" t="n">
        <v>1</v>
      </c>
      <c r="M80" s="2" t="n">
        <v>1</v>
      </c>
      <c r="N80" s="2" t="n">
        <v>1</v>
      </c>
      <c r="O80" s="2" t="n">
        <v>0</v>
      </c>
      <c r="P80" s="2" t="n">
        <v>1</v>
      </c>
      <c r="Q80" s="2" t="n">
        <v>0</v>
      </c>
      <c r="R80" s="2" t="n">
        <v>1</v>
      </c>
      <c r="S80" s="2" t="n">
        <v>1</v>
      </c>
      <c r="T80" s="2" t="n">
        <v>0</v>
      </c>
      <c r="U80" s="2" t="n">
        <v>1</v>
      </c>
      <c r="V80" s="2" t="n">
        <v>1</v>
      </c>
      <c r="W80" s="2" t="n">
        <v>0</v>
      </c>
      <c r="X80" s="2" t="n">
        <v>0</v>
      </c>
      <c r="Y80" s="2" t="n">
        <v>0</v>
      </c>
      <c r="Z80" s="2" t="n">
        <v>0</v>
      </c>
      <c r="AA80" s="2" t="n">
        <v>0</v>
      </c>
      <c r="AB80" s="2" t="n">
        <v>0</v>
      </c>
      <c r="AC80" s="2" t="s">
        <v>527</v>
      </c>
    </row>
    <row r="81" customFormat="false" ht="68.65" hidden="false" customHeight="false" outlineLevel="0" collapsed="false">
      <c r="A81" s="2" t="s">
        <v>528</v>
      </c>
      <c r="B81" s="2" t="n">
        <v>1</v>
      </c>
      <c r="C81" s="2" t="n">
        <v>0</v>
      </c>
      <c r="D81" s="2" t="n">
        <v>0</v>
      </c>
      <c r="E81" s="2" t="n">
        <v>1</v>
      </c>
      <c r="F81" s="2" t="n">
        <v>0</v>
      </c>
      <c r="G81" s="2" t="n">
        <v>0</v>
      </c>
      <c r="H81" s="2" t="n">
        <v>0</v>
      </c>
      <c r="I81" s="2" t="n">
        <v>0</v>
      </c>
      <c r="J81" s="2" t="n">
        <v>0</v>
      </c>
      <c r="K81" s="2" t="n">
        <v>0</v>
      </c>
      <c r="L81" s="2" t="n">
        <v>0</v>
      </c>
      <c r="M81" s="2" t="n">
        <v>0</v>
      </c>
      <c r="N81" s="2" t="n">
        <v>0</v>
      </c>
      <c r="O81" s="2" t="n">
        <v>0</v>
      </c>
      <c r="P81" s="2" t="n">
        <v>0</v>
      </c>
      <c r="Q81" s="2" t="n">
        <v>0</v>
      </c>
      <c r="R81" s="2" t="n">
        <v>1</v>
      </c>
      <c r="S81" s="2" t="n">
        <v>0</v>
      </c>
      <c r="T81" s="2" t="n">
        <v>0</v>
      </c>
      <c r="U81" s="2" t="n">
        <v>0</v>
      </c>
      <c r="V81" s="2" t="n">
        <v>0</v>
      </c>
      <c r="W81" s="2" t="n">
        <v>0</v>
      </c>
      <c r="X81" s="2" t="n">
        <v>0</v>
      </c>
      <c r="Y81" s="2" t="n">
        <v>0</v>
      </c>
      <c r="Z81" s="2" t="n">
        <v>0</v>
      </c>
      <c r="AA81" s="2" t="n">
        <v>0</v>
      </c>
      <c r="AB81" s="2" t="n">
        <v>0</v>
      </c>
      <c r="AC81" s="2" t="s">
        <v>532</v>
      </c>
    </row>
    <row r="82" customFormat="false" ht="68.65" hidden="false" customHeight="false" outlineLevel="0" collapsed="false">
      <c r="A82" s="2" t="s">
        <v>533</v>
      </c>
      <c r="B82" s="2" t="n">
        <v>1</v>
      </c>
      <c r="C82" s="2" t="n">
        <v>1</v>
      </c>
      <c r="D82" s="2" t="n">
        <v>0</v>
      </c>
      <c r="E82" s="2" t="n">
        <v>0</v>
      </c>
      <c r="F82" s="2" t="n">
        <v>1</v>
      </c>
      <c r="G82" s="2" t="n">
        <v>0</v>
      </c>
      <c r="H82" s="2" t="n">
        <v>0</v>
      </c>
      <c r="I82" s="2" t="n">
        <v>0</v>
      </c>
      <c r="J82" s="2" t="n">
        <v>1</v>
      </c>
      <c r="K82" s="2" t="n">
        <v>1</v>
      </c>
      <c r="L82" s="2" t="n">
        <v>0</v>
      </c>
      <c r="M82" s="2" t="n">
        <v>0</v>
      </c>
      <c r="N82" s="2" t="n">
        <v>1</v>
      </c>
      <c r="O82" s="2" t="n">
        <v>1</v>
      </c>
      <c r="P82" s="2" t="n">
        <v>0</v>
      </c>
      <c r="Q82" s="2" t="n">
        <v>0</v>
      </c>
      <c r="R82" s="2" t="n">
        <v>0</v>
      </c>
      <c r="S82" s="2" t="n">
        <v>0</v>
      </c>
      <c r="T82" s="2" t="n">
        <v>0</v>
      </c>
      <c r="U82" s="2" t="n">
        <v>0</v>
      </c>
      <c r="V82" s="2" t="n">
        <v>0</v>
      </c>
      <c r="W82" s="2" t="n">
        <v>0</v>
      </c>
      <c r="X82" s="2" t="n">
        <v>0</v>
      </c>
      <c r="Y82" s="2" t="n">
        <v>0</v>
      </c>
      <c r="Z82" s="2" t="n">
        <v>0</v>
      </c>
      <c r="AA82" s="2" t="n">
        <v>0</v>
      </c>
      <c r="AB82" s="2" t="n">
        <v>0</v>
      </c>
      <c r="AC82" s="2" t="s">
        <v>538</v>
      </c>
    </row>
    <row r="83" customFormat="false" ht="68.65" hidden="false" customHeight="false" outlineLevel="0" collapsed="false">
      <c r="A83" s="2" t="s">
        <v>539</v>
      </c>
      <c r="B83" s="2" t="n">
        <v>0</v>
      </c>
      <c r="C83" s="2" t="n">
        <v>0</v>
      </c>
      <c r="D83" s="2" t="n">
        <v>0</v>
      </c>
      <c r="E83" s="2" t="n">
        <v>0</v>
      </c>
      <c r="F83" s="2" t="n">
        <v>1</v>
      </c>
      <c r="G83" s="2" t="n">
        <v>0</v>
      </c>
      <c r="H83" s="2" t="n">
        <v>0</v>
      </c>
      <c r="I83" s="2" t="n">
        <v>1</v>
      </c>
      <c r="J83" s="2" t="n">
        <v>1</v>
      </c>
      <c r="K83" s="2" t="n">
        <v>1</v>
      </c>
      <c r="L83" s="2" t="n">
        <v>0</v>
      </c>
      <c r="M83" s="2" t="n">
        <v>0</v>
      </c>
      <c r="N83" s="2" t="n">
        <v>0</v>
      </c>
      <c r="O83" s="2" t="n">
        <v>0</v>
      </c>
      <c r="P83" s="2" t="n">
        <v>0</v>
      </c>
      <c r="Q83" s="2" t="n">
        <v>0</v>
      </c>
      <c r="R83" s="2" t="n">
        <v>0</v>
      </c>
      <c r="S83" s="2" t="n">
        <v>0</v>
      </c>
      <c r="T83" s="2" t="n">
        <v>0</v>
      </c>
      <c r="U83" s="2" t="n">
        <v>0</v>
      </c>
      <c r="V83" s="2" t="n">
        <v>0</v>
      </c>
      <c r="W83" s="2" t="n">
        <v>1</v>
      </c>
      <c r="X83" s="2" t="n">
        <v>0</v>
      </c>
      <c r="Y83" s="2" t="n">
        <v>0</v>
      </c>
      <c r="Z83" s="2" t="n">
        <v>0</v>
      </c>
      <c r="AA83" s="2" t="n">
        <v>1</v>
      </c>
      <c r="AB83" s="2" t="n">
        <v>0</v>
      </c>
      <c r="AC83" s="2" t="s">
        <v>543</v>
      </c>
    </row>
    <row r="84" customFormat="false" ht="82.05" hidden="false" customHeight="false" outlineLevel="0" collapsed="false">
      <c r="A84" s="2" t="s">
        <v>544</v>
      </c>
      <c r="B84" s="2" t="n">
        <v>0</v>
      </c>
      <c r="C84" s="2" t="n">
        <v>0</v>
      </c>
      <c r="D84" s="2" t="n">
        <v>0</v>
      </c>
      <c r="E84" s="2" t="n">
        <v>1</v>
      </c>
      <c r="F84" s="2" t="n">
        <v>0</v>
      </c>
      <c r="G84" s="2" t="n">
        <v>0</v>
      </c>
      <c r="H84" s="2" t="n">
        <v>0</v>
      </c>
      <c r="I84" s="2" t="n">
        <v>0</v>
      </c>
      <c r="J84" s="2" t="n">
        <v>1</v>
      </c>
      <c r="K84" s="2" t="n">
        <v>0</v>
      </c>
      <c r="L84" s="2" t="n">
        <v>0</v>
      </c>
      <c r="M84" s="2" t="n">
        <v>0</v>
      </c>
      <c r="N84" s="2" t="n">
        <v>0</v>
      </c>
      <c r="O84" s="2" t="n">
        <v>0</v>
      </c>
      <c r="P84" s="2" t="n">
        <v>0</v>
      </c>
      <c r="Q84" s="2" t="n">
        <v>0</v>
      </c>
      <c r="R84" s="2" t="n">
        <v>0</v>
      </c>
      <c r="S84" s="2" t="n">
        <v>0</v>
      </c>
      <c r="T84" s="2" t="n">
        <v>0</v>
      </c>
      <c r="U84" s="2" t="n">
        <v>0</v>
      </c>
      <c r="V84" s="2" t="n">
        <v>0</v>
      </c>
      <c r="W84" s="2" t="n">
        <v>0</v>
      </c>
      <c r="X84" s="2" t="n">
        <v>0</v>
      </c>
      <c r="Y84" s="2" t="n">
        <v>0</v>
      </c>
      <c r="Z84" s="2" t="n">
        <v>0</v>
      </c>
      <c r="AA84" s="2" t="n">
        <v>0</v>
      </c>
      <c r="AB84" s="2" t="n">
        <v>0</v>
      </c>
      <c r="AC84" s="2" t="s">
        <v>548</v>
      </c>
    </row>
    <row r="85" customFormat="false" ht="82.05" hidden="false" customHeight="false" outlineLevel="0" collapsed="false">
      <c r="A85" s="2" t="s">
        <v>549</v>
      </c>
      <c r="B85" s="2" t="n">
        <v>1</v>
      </c>
      <c r="C85" s="2" t="n">
        <v>0</v>
      </c>
      <c r="D85" s="2" t="n">
        <v>0</v>
      </c>
      <c r="E85" s="2" t="n">
        <v>1</v>
      </c>
      <c r="F85" s="2" t="n">
        <v>0</v>
      </c>
      <c r="G85" s="2" t="n">
        <v>0</v>
      </c>
      <c r="H85" s="2" t="n">
        <v>0</v>
      </c>
      <c r="I85" s="2" t="n">
        <v>1</v>
      </c>
      <c r="J85" s="2" t="n">
        <v>0</v>
      </c>
      <c r="K85" s="2" t="n">
        <v>0</v>
      </c>
      <c r="L85" s="2" t="n">
        <v>1</v>
      </c>
      <c r="M85" s="2" t="n">
        <v>0</v>
      </c>
      <c r="N85" s="2" t="n">
        <v>1</v>
      </c>
      <c r="O85" s="2" t="n">
        <v>1</v>
      </c>
      <c r="P85" s="2" t="n">
        <v>0</v>
      </c>
      <c r="Q85" s="2" t="n">
        <v>0</v>
      </c>
      <c r="R85" s="2" t="n">
        <v>0</v>
      </c>
      <c r="S85" s="2" t="n">
        <v>0</v>
      </c>
      <c r="T85" s="2" t="n">
        <v>0</v>
      </c>
      <c r="U85" s="2" t="n">
        <v>0</v>
      </c>
      <c r="V85" s="2" t="n">
        <v>0</v>
      </c>
      <c r="W85" s="2" t="n">
        <v>0</v>
      </c>
      <c r="X85" s="2" t="n">
        <v>0</v>
      </c>
      <c r="Y85" s="2" t="n">
        <v>0</v>
      </c>
      <c r="Z85" s="2" t="n">
        <v>0</v>
      </c>
      <c r="AA85" s="2" t="n">
        <v>0</v>
      </c>
      <c r="AB85" s="2" t="n">
        <v>0</v>
      </c>
      <c r="AC85" s="2" t="s">
        <v>554</v>
      </c>
    </row>
    <row r="86" customFormat="false" ht="55.2" hidden="false" customHeight="false" outlineLevel="0" collapsed="false">
      <c r="A86" s="2" t="s">
        <v>555</v>
      </c>
      <c r="B86" s="2" t="n">
        <v>1</v>
      </c>
      <c r="C86" s="2" t="n">
        <v>1</v>
      </c>
      <c r="D86" s="2" t="n">
        <v>1</v>
      </c>
      <c r="E86" s="2" t="n">
        <v>1</v>
      </c>
      <c r="F86" s="2" t="n">
        <v>1</v>
      </c>
      <c r="G86" s="2" t="n">
        <v>1</v>
      </c>
      <c r="H86" s="2" t="n">
        <v>0</v>
      </c>
      <c r="I86" s="2" t="n">
        <v>1</v>
      </c>
      <c r="J86" s="2" t="n">
        <v>1</v>
      </c>
      <c r="K86" s="2" t="n">
        <v>0</v>
      </c>
      <c r="L86" s="2" t="n">
        <v>1</v>
      </c>
      <c r="M86" s="2" t="n">
        <v>0</v>
      </c>
      <c r="N86" s="2" t="n">
        <v>1</v>
      </c>
      <c r="O86" s="2" t="n">
        <v>1</v>
      </c>
      <c r="P86" s="2" t="n">
        <v>1</v>
      </c>
      <c r="Q86" s="2" t="n">
        <v>1</v>
      </c>
      <c r="R86" s="2" t="n">
        <v>1</v>
      </c>
      <c r="S86" s="2" t="n">
        <v>1</v>
      </c>
      <c r="T86" s="2" t="n">
        <v>1</v>
      </c>
      <c r="U86" s="2" t="n">
        <v>1</v>
      </c>
      <c r="V86" s="2" t="n">
        <v>0</v>
      </c>
      <c r="W86" s="2" t="n">
        <v>0</v>
      </c>
      <c r="X86" s="2" t="n">
        <v>0</v>
      </c>
      <c r="Y86" s="2" t="n">
        <v>0</v>
      </c>
      <c r="Z86" s="2" t="n">
        <v>0</v>
      </c>
      <c r="AA86" s="2" t="n">
        <v>0</v>
      </c>
      <c r="AB86" s="2" t="n">
        <v>0</v>
      </c>
      <c r="AC86" s="2" t="s">
        <v>559</v>
      </c>
    </row>
    <row r="87" customFormat="false" ht="82.05" hidden="false" customHeight="false" outlineLevel="0" collapsed="false">
      <c r="A87" s="2" t="s">
        <v>560</v>
      </c>
      <c r="B87" s="2" t="n">
        <v>1</v>
      </c>
      <c r="C87" s="2" t="n">
        <v>1</v>
      </c>
      <c r="D87" s="2" t="n">
        <v>0</v>
      </c>
      <c r="E87" s="2" t="n">
        <v>0</v>
      </c>
      <c r="F87" s="2" t="n">
        <v>0</v>
      </c>
      <c r="G87" s="2" t="n">
        <v>1</v>
      </c>
      <c r="H87" s="2" t="n">
        <v>0</v>
      </c>
      <c r="I87" s="2" t="n">
        <v>1</v>
      </c>
      <c r="J87" s="2" t="n">
        <v>1</v>
      </c>
      <c r="K87" s="2" t="n">
        <v>1</v>
      </c>
      <c r="L87" s="2" t="n">
        <v>0</v>
      </c>
      <c r="M87" s="2" t="n">
        <v>1</v>
      </c>
      <c r="N87" s="2" t="n">
        <v>1</v>
      </c>
      <c r="O87" s="2" t="n">
        <v>0</v>
      </c>
      <c r="P87" s="2" t="n">
        <v>1</v>
      </c>
      <c r="Q87" s="2" t="n">
        <v>0</v>
      </c>
      <c r="R87" s="2" t="n">
        <v>1</v>
      </c>
      <c r="S87" s="2" t="n">
        <v>0</v>
      </c>
      <c r="T87" s="2" t="n">
        <v>0</v>
      </c>
      <c r="U87" s="2" t="n">
        <v>1</v>
      </c>
      <c r="V87" s="2" t="n">
        <v>1</v>
      </c>
      <c r="W87" s="2" t="n">
        <v>0</v>
      </c>
      <c r="X87" s="2" t="n">
        <v>1</v>
      </c>
      <c r="Y87" s="2" t="n">
        <v>0</v>
      </c>
      <c r="Z87" s="2" t="n">
        <v>0</v>
      </c>
      <c r="AA87" s="2" t="n">
        <v>0</v>
      </c>
      <c r="AB87" s="2" t="n">
        <v>0</v>
      </c>
      <c r="AC87" s="2" t="s">
        <v>565</v>
      </c>
    </row>
    <row r="88" customFormat="false" ht="68.65" hidden="false" customHeight="false" outlineLevel="0" collapsed="false">
      <c r="A88" s="2" t="s">
        <v>566</v>
      </c>
      <c r="B88" s="2" t="n">
        <v>1</v>
      </c>
      <c r="C88" s="2" t="n">
        <v>1</v>
      </c>
      <c r="D88" s="2" t="n">
        <v>1</v>
      </c>
      <c r="E88" s="2" t="n">
        <v>0</v>
      </c>
      <c r="F88" s="2" t="n">
        <v>0</v>
      </c>
      <c r="G88" s="2" t="n">
        <v>0</v>
      </c>
      <c r="H88" s="2" t="n">
        <v>0</v>
      </c>
      <c r="I88" s="2" t="n">
        <v>0</v>
      </c>
      <c r="J88" s="2" t="n">
        <v>0</v>
      </c>
      <c r="K88" s="2" t="n">
        <v>0</v>
      </c>
      <c r="L88" s="2" t="n">
        <v>0</v>
      </c>
      <c r="M88" s="2" t="n">
        <v>1</v>
      </c>
      <c r="N88" s="2" t="n">
        <v>1</v>
      </c>
      <c r="O88" s="2" t="n">
        <v>0</v>
      </c>
      <c r="P88" s="2" t="n">
        <v>0</v>
      </c>
      <c r="Q88" s="2" t="n">
        <v>0</v>
      </c>
      <c r="R88" s="2" t="n">
        <v>1</v>
      </c>
      <c r="S88" s="2" t="n">
        <v>0</v>
      </c>
      <c r="T88" s="2" t="n">
        <v>0</v>
      </c>
      <c r="U88" s="2" t="n">
        <v>1</v>
      </c>
      <c r="V88" s="2" t="n">
        <v>0</v>
      </c>
      <c r="W88" s="2" t="n">
        <v>0</v>
      </c>
      <c r="X88" s="2" t="n">
        <v>0</v>
      </c>
      <c r="Y88" s="2" t="n">
        <v>0</v>
      </c>
      <c r="Z88" s="2" t="n">
        <v>0</v>
      </c>
      <c r="AA88" s="2" t="n">
        <v>0</v>
      </c>
      <c r="AB88" s="2" t="n">
        <v>0</v>
      </c>
      <c r="AC88" s="2" t="s">
        <v>570</v>
      </c>
    </row>
    <row r="89" customFormat="false" ht="68.65" hidden="false" customHeight="false" outlineLevel="0" collapsed="false">
      <c r="A89" s="2" t="s">
        <v>571</v>
      </c>
      <c r="B89" s="2" t="n">
        <v>0</v>
      </c>
      <c r="C89" s="2" t="n">
        <v>0</v>
      </c>
      <c r="D89" s="2" t="n">
        <v>1</v>
      </c>
      <c r="E89" s="2" t="n">
        <v>0</v>
      </c>
      <c r="F89" s="2" t="n">
        <v>0</v>
      </c>
      <c r="G89" s="2" t="n">
        <v>0</v>
      </c>
      <c r="H89" s="2" t="n">
        <v>0</v>
      </c>
      <c r="I89" s="2" t="n">
        <v>1</v>
      </c>
      <c r="J89" s="2" t="n">
        <v>1</v>
      </c>
      <c r="K89" s="2" t="n">
        <v>1</v>
      </c>
      <c r="L89" s="2" t="n">
        <v>0</v>
      </c>
      <c r="M89" s="2" t="n">
        <v>0</v>
      </c>
      <c r="N89" s="2" t="n">
        <v>0</v>
      </c>
      <c r="O89" s="2" t="n">
        <v>0</v>
      </c>
      <c r="P89" s="2" t="n">
        <v>0</v>
      </c>
      <c r="Q89" s="2" t="n">
        <v>0</v>
      </c>
      <c r="R89" s="2" t="n">
        <v>0</v>
      </c>
      <c r="S89" s="2" t="n">
        <v>0</v>
      </c>
      <c r="T89" s="2" t="n">
        <v>0</v>
      </c>
      <c r="U89" s="2" t="n">
        <v>0</v>
      </c>
      <c r="V89" s="2" t="n">
        <v>0</v>
      </c>
      <c r="W89" s="2" t="n">
        <v>0</v>
      </c>
      <c r="X89" s="2" t="n">
        <v>0</v>
      </c>
      <c r="Y89" s="2" t="n">
        <v>0</v>
      </c>
      <c r="Z89" s="2" t="n">
        <v>1</v>
      </c>
      <c r="AA89" s="2" t="n">
        <v>0</v>
      </c>
      <c r="AB89" s="2" t="n">
        <v>0</v>
      </c>
      <c r="AC89" s="2" t="s">
        <v>575</v>
      </c>
    </row>
    <row r="90" customFormat="false" ht="82.05" hidden="false" customHeight="false" outlineLevel="0" collapsed="false">
      <c r="A90" s="2" t="s">
        <v>576</v>
      </c>
      <c r="B90" s="2" t="n">
        <v>0</v>
      </c>
      <c r="C90" s="2" t="n">
        <v>0</v>
      </c>
      <c r="D90" s="2" t="n">
        <v>1</v>
      </c>
      <c r="E90" s="2" t="n">
        <v>1</v>
      </c>
      <c r="F90" s="2" t="n">
        <v>1</v>
      </c>
      <c r="G90" s="2" t="n">
        <v>0</v>
      </c>
      <c r="H90" s="2" t="n">
        <v>0</v>
      </c>
      <c r="I90" s="2" t="n">
        <v>1</v>
      </c>
      <c r="J90" s="2" t="n">
        <v>1</v>
      </c>
      <c r="K90" s="2" t="n">
        <v>1</v>
      </c>
      <c r="L90" s="2" t="n">
        <v>1</v>
      </c>
      <c r="M90" s="2" t="n">
        <v>0</v>
      </c>
      <c r="N90" s="2" t="n">
        <v>0</v>
      </c>
      <c r="O90" s="2" t="n">
        <v>0</v>
      </c>
      <c r="P90" s="2" t="n">
        <v>0</v>
      </c>
      <c r="Q90" s="2" t="n">
        <v>0</v>
      </c>
      <c r="R90" s="2" t="n">
        <v>0</v>
      </c>
      <c r="S90" s="2" t="n">
        <v>0</v>
      </c>
      <c r="T90" s="2" t="n">
        <v>0</v>
      </c>
      <c r="U90" s="2" t="n">
        <v>0</v>
      </c>
      <c r="V90" s="2" t="n">
        <v>0</v>
      </c>
      <c r="W90" s="2" t="n">
        <v>0</v>
      </c>
      <c r="X90" s="2" t="n">
        <v>0</v>
      </c>
      <c r="Y90" s="2" t="n">
        <v>0</v>
      </c>
      <c r="Z90" s="2" t="n">
        <v>0</v>
      </c>
      <c r="AA90" s="2" t="n">
        <v>0</v>
      </c>
      <c r="AB90" s="2" t="n">
        <v>0</v>
      </c>
      <c r="AC90" s="2" t="s">
        <v>581</v>
      </c>
    </row>
    <row r="91" customFormat="false" ht="95.5" hidden="false" customHeight="false" outlineLevel="0" collapsed="false">
      <c r="A91" s="2" t="s">
        <v>582</v>
      </c>
      <c r="B91" s="2" t="n">
        <v>0</v>
      </c>
      <c r="C91" s="2" t="n">
        <v>0</v>
      </c>
      <c r="D91" s="2" t="n">
        <v>0</v>
      </c>
      <c r="E91" s="2" t="n">
        <v>1</v>
      </c>
      <c r="F91" s="2" t="n">
        <v>0</v>
      </c>
      <c r="G91" s="2" t="n">
        <v>1</v>
      </c>
      <c r="H91" s="2" t="n">
        <v>0</v>
      </c>
      <c r="I91" s="2" t="n">
        <v>0</v>
      </c>
      <c r="J91" s="2" t="n">
        <v>1</v>
      </c>
      <c r="K91" s="2" t="n">
        <v>0</v>
      </c>
      <c r="L91" s="2" t="n">
        <v>0</v>
      </c>
      <c r="M91" s="2" t="n">
        <v>0</v>
      </c>
      <c r="N91" s="2" t="n">
        <v>1</v>
      </c>
      <c r="O91" s="2" t="n">
        <v>0</v>
      </c>
      <c r="P91" s="2" t="n">
        <v>0</v>
      </c>
      <c r="Q91" s="2" t="n">
        <v>0</v>
      </c>
      <c r="R91" s="2" t="n">
        <v>0</v>
      </c>
      <c r="S91" s="2" t="n">
        <v>0</v>
      </c>
      <c r="T91" s="2" t="n">
        <v>0</v>
      </c>
      <c r="U91" s="2" t="n">
        <v>0</v>
      </c>
      <c r="V91" s="2" t="n">
        <v>0</v>
      </c>
      <c r="W91" s="2" t="n">
        <v>0</v>
      </c>
      <c r="X91" s="2" t="n">
        <v>0</v>
      </c>
      <c r="Y91" s="2" t="n">
        <v>0</v>
      </c>
      <c r="Z91" s="2" t="n">
        <v>1</v>
      </c>
      <c r="AA91" s="2" t="n">
        <v>0</v>
      </c>
      <c r="AB91" s="2" t="n">
        <v>0</v>
      </c>
      <c r="AC91" s="2" t="s">
        <v>586</v>
      </c>
    </row>
    <row r="92" customFormat="false" ht="108.95" hidden="false" customHeight="false" outlineLevel="0" collapsed="false">
      <c r="A92" s="2" t="s">
        <v>587</v>
      </c>
      <c r="B92" s="2" t="n">
        <v>0</v>
      </c>
      <c r="C92" s="2" t="n">
        <v>0</v>
      </c>
      <c r="D92" s="2" t="n">
        <v>0</v>
      </c>
      <c r="E92" s="2" t="n">
        <v>1</v>
      </c>
      <c r="F92" s="2" t="n">
        <v>1</v>
      </c>
      <c r="G92" s="2" t="n">
        <v>1</v>
      </c>
      <c r="H92" s="2" t="n">
        <v>0</v>
      </c>
      <c r="I92" s="2" t="n">
        <v>0</v>
      </c>
      <c r="J92" s="2" t="n">
        <v>1</v>
      </c>
      <c r="K92" s="2" t="n">
        <v>0</v>
      </c>
      <c r="L92" s="2" t="n">
        <v>1</v>
      </c>
      <c r="M92" s="2" t="n">
        <v>0</v>
      </c>
      <c r="N92" s="2" t="n">
        <v>0</v>
      </c>
      <c r="O92" s="2" t="n">
        <v>0</v>
      </c>
      <c r="P92" s="2" t="n">
        <v>0</v>
      </c>
      <c r="Q92" s="2" t="n">
        <v>0</v>
      </c>
      <c r="R92" s="2" t="n">
        <v>0</v>
      </c>
      <c r="S92" s="2" t="n">
        <v>0</v>
      </c>
      <c r="T92" s="2" t="n">
        <v>0</v>
      </c>
      <c r="U92" s="2" t="n">
        <v>0</v>
      </c>
      <c r="V92" s="2" t="n">
        <v>0</v>
      </c>
      <c r="W92" s="2" t="n">
        <v>1</v>
      </c>
      <c r="X92" s="2" t="n">
        <v>0</v>
      </c>
      <c r="Y92" s="2" t="n">
        <v>1</v>
      </c>
      <c r="Z92" s="2" t="n">
        <v>1</v>
      </c>
      <c r="AA92" s="2" t="n">
        <v>1</v>
      </c>
      <c r="AB92" s="2" t="n">
        <v>1</v>
      </c>
      <c r="AC92" s="2" t="s">
        <v>591</v>
      </c>
    </row>
    <row r="93" customFormat="false" ht="108.95" hidden="false" customHeight="false" outlineLevel="0" collapsed="false">
      <c r="A93" s="2" t="s">
        <v>592</v>
      </c>
      <c r="B93" s="2" t="n">
        <v>0</v>
      </c>
      <c r="C93" s="2" t="n">
        <v>0</v>
      </c>
      <c r="D93" s="2" t="n">
        <v>0</v>
      </c>
      <c r="E93" s="2" t="n">
        <v>0</v>
      </c>
      <c r="F93" s="2" t="n">
        <v>0</v>
      </c>
      <c r="G93" s="2" t="n">
        <v>0</v>
      </c>
      <c r="H93" s="2" t="n">
        <v>0</v>
      </c>
      <c r="I93" s="2" t="n">
        <v>0</v>
      </c>
      <c r="J93" s="2" t="n">
        <v>0</v>
      </c>
      <c r="K93" s="2" t="n">
        <v>0</v>
      </c>
      <c r="L93" s="2" t="n">
        <v>0</v>
      </c>
      <c r="M93" s="2" t="n">
        <v>0</v>
      </c>
      <c r="N93" s="2" t="n">
        <v>1</v>
      </c>
      <c r="O93" s="2" t="n">
        <v>0</v>
      </c>
      <c r="P93" s="2" t="n">
        <v>0</v>
      </c>
      <c r="Q93" s="2" t="n">
        <v>0</v>
      </c>
      <c r="R93" s="2" t="n">
        <v>0</v>
      </c>
      <c r="S93" s="2" t="n">
        <v>0</v>
      </c>
      <c r="T93" s="2" t="n">
        <v>0</v>
      </c>
      <c r="U93" s="2" t="n">
        <v>0</v>
      </c>
      <c r="V93" s="2" t="n">
        <v>0</v>
      </c>
      <c r="W93" s="2" t="n">
        <v>0</v>
      </c>
      <c r="X93" s="2" t="n">
        <v>0</v>
      </c>
      <c r="Y93" s="2" t="n">
        <v>0</v>
      </c>
      <c r="Z93" s="2" t="n">
        <v>0</v>
      </c>
      <c r="AA93" s="2" t="n">
        <v>0</v>
      </c>
      <c r="AB93" s="2" t="n">
        <v>0</v>
      </c>
      <c r="AC93" s="2" t="s">
        <v>596</v>
      </c>
    </row>
    <row r="94" customFormat="false" ht="68.65" hidden="false" customHeight="false" outlineLevel="0" collapsed="false">
      <c r="A94" s="2" t="s">
        <v>597</v>
      </c>
      <c r="B94" s="2" t="n">
        <v>0</v>
      </c>
      <c r="C94" s="2" t="n">
        <v>0</v>
      </c>
      <c r="D94" s="2" t="n">
        <v>0</v>
      </c>
      <c r="E94" s="2" t="n">
        <v>0</v>
      </c>
      <c r="F94" s="2" t="n">
        <v>1</v>
      </c>
      <c r="G94" s="2" t="n">
        <v>1</v>
      </c>
      <c r="H94" s="2" t="n">
        <v>0</v>
      </c>
      <c r="I94" s="2" t="n">
        <v>0</v>
      </c>
      <c r="J94" s="2" t="n">
        <v>1</v>
      </c>
      <c r="K94" s="2" t="n">
        <v>0</v>
      </c>
      <c r="L94" s="2" t="n">
        <v>0</v>
      </c>
      <c r="M94" s="2" t="n">
        <v>0</v>
      </c>
      <c r="N94" s="2" t="n">
        <v>0</v>
      </c>
      <c r="O94" s="2" t="n">
        <v>0</v>
      </c>
      <c r="P94" s="2" t="n">
        <v>0</v>
      </c>
      <c r="Q94" s="2" t="n">
        <v>0</v>
      </c>
      <c r="R94" s="2" t="n">
        <v>0</v>
      </c>
      <c r="S94" s="2" t="n">
        <v>0</v>
      </c>
      <c r="T94" s="2" t="n">
        <v>0</v>
      </c>
      <c r="U94" s="2" t="n">
        <v>0</v>
      </c>
      <c r="V94" s="2" t="n">
        <v>0</v>
      </c>
      <c r="W94" s="2" t="n">
        <v>0</v>
      </c>
      <c r="X94" s="2" t="n">
        <v>0</v>
      </c>
      <c r="Y94" s="2" t="n">
        <v>0</v>
      </c>
      <c r="Z94" s="2" t="n">
        <v>0</v>
      </c>
      <c r="AA94" s="2" t="n">
        <v>0</v>
      </c>
      <c r="AB94" s="2" t="n">
        <v>0</v>
      </c>
      <c r="AC94" s="2" t="s">
        <v>603</v>
      </c>
    </row>
    <row r="95" customFormat="false" ht="68.65" hidden="false" customHeight="false" outlineLevel="0" collapsed="false">
      <c r="A95" s="2" t="s">
        <v>604</v>
      </c>
      <c r="B95" s="2" t="n">
        <v>0</v>
      </c>
      <c r="C95" s="2" t="n">
        <v>1</v>
      </c>
      <c r="D95" s="2" t="n">
        <v>1</v>
      </c>
      <c r="E95" s="2" t="n">
        <v>0</v>
      </c>
      <c r="F95" s="2" t="n">
        <v>1</v>
      </c>
      <c r="G95" s="2" t="n">
        <v>0</v>
      </c>
      <c r="H95" s="2" t="n">
        <v>0</v>
      </c>
      <c r="I95" s="2" t="n">
        <v>1</v>
      </c>
      <c r="J95" s="2" t="n">
        <v>1</v>
      </c>
      <c r="K95" s="2" t="n">
        <v>1</v>
      </c>
      <c r="L95" s="2" t="n">
        <v>0</v>
      </c>
      <c r="M95" s="2" t="n">
        <v>0</v>
      </c>
      <c r="N95" s="2" t="n">
        <v>0</v>
      </c>
      <c r="O95" s="2" t="n">
        <v>0</v>
      </c>
      <c r="P95" s="2" t="n">
        <v>0</v>
      </c>
      <c r="Q95" s="2" t="n">
        <v>0</v>
      </c>
      <c r="R95" s="2" t="n">
        <v>0</v>
      </c>
      <c r="S95" s="2" t="n">
        <v>0</v>
      </c>
      <c r="T95" s="2" t="n">
        <v>0</v>
      </c>
      <c r="U95" s="2" t="n">
        <v>0</v>
      </c>
      <c r="V95" s="2" t="n">
        <v>0</v>
      </c>
      <c r="W95" s="2" t="n">
        <v>0</v>
      </c>
      <c r="X95" s="2" t="n">
        <v>1</v>
      </c>
      <c r="Y95" s="2" t="n">
        <v>0</v>
      </c>
      <c r="Z95" s="2" t="n">
        <v>0</v>
      </c>
      <c r="AA95" s="2" t="n">
        <v>0</v>
      </c>
      <c r="AB95" s="2" t="n">
        <v>0</v>
      </c>
      <c r="AC95" s="2" t="s">
        <v>608</v>
      </c>
    </row>
    <row r="96" customFormat="false" ht="82.05" hidden="false" customHeight="false" outlineLevel="0" collapsed="false">
      <c r="A96" s="2" t="s">
        <v>609</v>
      </c>
      <c r="B96" s="2" t="n">
        <v>0</v>
      </c>
      <c r="C96" s="2" t="n">
        <v>0</v>
      </c>
      <c r="D96" s="2" t="n">
        <v>1</v>
      </c>
      <c r="E96" s="2" t="n">
        <v>1</v>
      </c>
      <c r="F96" s="2" t="n">
        <v>1</v>
      </c>
      <c r="G96" s="2" t="n">
        <v>0</v>
      </c>
      <c r="H96" s="2" t="n">
        <v>0</v>
      </c>
      <c r="I96" s="2" t="n">
        <v>1</v>
      </c>
      <c r="J96" s="2" t="n">
        <v>0</v>
      </c>
      <c r="K96" s="2" t="n">
        <v>1</v>
      </c>
      <c r="L96" s="2" t="n">
        <v>0</v>
      </c>
      <c r="M96" s="2" t="n">
        <v>0</v>
      </c>
      <c r="N96" s="2" t="n">
        <v>0</v>
      </c>
      <c r="O96" s="2" t="n">
        <v>0</v>
      </c>
      <c r="P96" s="2" t="n">
        <v>0</v>
      </c>
      <c r="Q96" s="2" t="n">
        <v>0</v>
      </c>
      <c r="R96" s="2" t="n">
        <v>0</v>
      </c>
      <c r="S96" s="2" t="n">
        <v>0</v>
      </c>
      <c r="T96" s="2" t="n">
        <v>0</v>
      </c>
      <c r="U96" s="2" t="n">
        <v>0</v>
      </c>
      <c r="V96" s="2" t="n">
        <v>0</v>
      </c>
      <c r="W96" s="2" t="n">
        <v>1</v>
      </c>
      <c r="X96" s="2" t="n">
        <v>1</v>
      </c>
      <c r="Y96" s="2" t="n">
        <v>0</v>
      </c>
      <c r="Z96" s="2" t="n">
        <v>0</v>
      </c>
      <c r="AA96" s="2" t="n">
        <v>0</v>
      </c>
      <c r="AB96" s="2" t="n">
        <v>1</v>
      </c>
      <c r="AC96" s="2" t="s">
        <v>613</v>
      </c>
    </row>
    <row r="97" customFormat="false" ht="95.5" hidden="false" customHeight="false" outlineLevel="0" collapsed="false">
      <c r="A97" s="2" t="s">
        <v>614</v>
      </c>
      <c r="B97" s="2" t="n">
        <v>1</v>
      </c>
      <c r="C97" s="2" t="n">
        <v>1</v>
      </c>
      <c r="D97" s="2" t="n">
        <v>0</v>
      </c>
      <c r="E97" s="2" t="n">
        <v>0</v>
      </c>
      <c r="F97" s="2" t="n">
        <v>0</v>
      </c>
      <c r="G97" s="2" t="n">
        <v>1</v>
      </c>
      <c r="H97" s="2" t="n">
        <v>0</v>
      </c>
      <c r="I97" s="2" t="n">
        <v>1</v>
      </c>
      <c r="J97" s="2" t="n">
        <v>0</v>
      </c>
      <c r="K97" s="2" t="n">
        <v>1</v>
      </c>
      <c r="L97" s="2" t="n">
        <v>1</v>
      </c>
      <c r="M97" s="2" t="n">
        <v>0</v>
      </c>
      <c r="N97" s="2" t="n">
        <v>0</v>
      </c>
      <c r="O97" s="2" t="n">
        <v>0</v>
      </c>
      <c r="P97" s="2" t="n">
        <v>0</v>
      </c>
      <c r="Q97" s="2" t="n">
        <v>0</v>
      </c>
      <c r="R97" s="2" t="n">
        <v>0</v>
      </c>
      <c r="S97" s="2" t="n">
        <v>0</v>
      </c>
      <c r="T97" s="2" t="n">
        <v>0</v>
      </c>
      <c r="U97" s="2" t="n">
        <v>0</v>
      </c>
      <c r="V97" s="2" t="n">
        <v>0</v>
      </c>
      <c r="W97" s="2" t="n">
        <v>0</v>
      </c>
      <c r="X97" s="2" t="n">
        <v>0</v>
      </c>
      <c r="Y97" s="2" t="n">
        <v>0</v>
      </c>
      <c r="Z97" s="2" t="n">
        <v>1</v>
      </c>
      <c r="AA97" s="2" t="n">
        <v>1</v>
      </c>
      <c r="AB97" s="2" t="n">
        <v>0</v>
      </c>
      <c r="AC97" s="2" t="s">
        <v>619</v>
      </c>
    </row>
    <row r="98" customFormat="false" ht="108.95" hidden="false" customHeight="false" outlineLevel="0" collapsed="false">
      <c r="A98" s="2" t="s">
        <v>620</v>
      </c>
      <c r="B98" s="2" t="n">
        <v>1</v>
      </c>
      <c r="C98" s="2" t="n">
        <v>1</v>
      </c>
      <c r="D98" s="2" t="n">
        <v>1</v>
      </c>
      <c r="E98" s="2" t="n">
        <v>0</v>
      </c>
      <c r="F98" s="2" t="n">
        <v>1</v>
      </c>
      <c r="G98" s="2" t="n">
        <v>1</v>
      </c>
      <c r="H98" s="2" t="n">
        <v>0</v>
      </c>
      <c r="I98" s="2" t="n">
        <v>0</v>
      </c>
      <c r="J98" s="2" t="n">
        <v>1</v>
      </c>
      <c r="K98" s="2" t="n">
        <v>0</v>
      </c>
      <c r="L98" s="2" t="n">
        <v>1</v>
      </c>
      <c r="M98" s="2" t="n">
        <v>0</v>
      </c>
      <c r="N98" s="2" t="n">
        <v>0</v>
      </c>
      <c r="O98" s="2" t="n">
        <v>0</v>
      </c>
      <c r="P98" s="2" t="n">
        <v>1</v>
      </c>
      <c r="Q98" s="2" t="n">
        <v>1</v>
      </c>
      <c r="R98" s="2" t="n">
        <v>0</v>
      </c>
      <c r="S98" s="2" t="n">
        <v>0</v>
      </c>
      <c r="T98" s="2" t="n">
        <v>1</v>
      </c>
      <c r="U98" s="2" t="n">
        <v>0</v>
      </c>
      <c r="V98" s="2" t="n">
        <v>0</v>
      </c>
      <c r="W98" s="2" t="n">
        <v>0</v>
      </c>
      <c r="X98" s="2" t="n">
        <v>0</v>
      </c>
      <c r="Y98" s="2" t="n">
        <v>0</v>
      </c>
      <c r="Z98" s="2" t="n">
        <v>0</v>
      </c>
      <c r="AA98" s="2" t="n">
        <v>1</v>
      </c>
      <c r="AB98" s="2" t="n">
        <v>1</v>
      </c>
      <c r="AC98" s="2" t="s">
        <v>624</v>
      </c>
    </row>
    <row r="99" customFormat="false" ht="82.05" hidden="false" customHeight="false" outlineLevel="0" collapsed="false">
      <c r="A99" s="2" t="s">
        <v>625</v>
      </c>
      <c r="B99" s="2" t="n">
        <v>1</v>
      </c>
      <c r="C99" s="2" t="n">
        <v>1</v>
      </c>
      <c r="D99" s="2" t="n">
        <v>1</v>
      </c>
      <c r="E99" s="2" t="n">
        <v>0</v>
      </c>
      <c r="F99" s="2" t="n">
        <v>1</v>
      </c>
      <c r="G99" s="2" t="n">
        <v>1</v>
      </c>
      <c r="H99" s="2" t="n">
        <v>0</v>
      </c>
      <c r="I99" s="2" t="n">
        <v>0</v>
      </c>
      <c r="J99" s="2" t="n">
        <v>1</v>
      </c>
      <c r="K99" s="2" t="n">
        <v>1</v>
      </c>
      <c r="L99" s="2" t="n">
        <v>0</v>
      </c>
      <c r="M99" s="2" t="n">
        <v>1</v>
      </c>
      <c r="N99" s="2" t="n">
        <v>0</v>
      </c>
      <c r="O99" s="2" t="n">
        <v>0</v>
      </c>
      <c r="P99" s="2" t="n">
        <v>1</v>
      </c>
      <c r="Q99" s="2" t="n">
        <v>1</v>
      </c>
      <c r="R99" s="2" t="n">
        <v>0</v>
      </c>
      <c r="S99" s="2" t="n">
        <v>0</v>
      </c>
      <c r="T99" s="2" t="n">
        <v>1</v>
      </c>
      <c r="U99" s="2" t="n">
        <v>0</v>
      </c>
      <c r="V99" s="2" t="n">
        <v>0</v>
      </c>
      <c r="W99" s="2" t="n">
        <v>0</v>
      </c>
      <c r="X99" s="2" t="n">
        <v>0</v>
      </c>
      <c r="Y99" s="2" t="n">
        <v>0</v>
      </c>
      <c r="Z99" s="2" t="n">
        <v>1</v>
      </c>
      <c r="AA99" s="2" t="n">
        <v>0</v>
      </c>
      <c r="AB99" s="2" t="n">
        <v>1</v>
      </c>
      <c r="AC99" s="2" t="s">
        <v>629</v>
      </c>
    </row>
    <row r="100" customFormat="false" ht="82.05" hidden="false" customHeight="false" outlineLevel="0" collapsed="false">
      <c r="A100" s="2" t="s">
        <v>630</v>
      </c>
      <c r="B100" s="2" t="n">
        <v>1</v>
      </c>
      <c r="C100" s="2" t="n">
        <v>0</v>
      </c>
      <c r="D100" s="2" t="n">
        <v>0</v>
      </c>
      <c r="E100" s="2" t="n">
        <v>1</v>
      </c>
      <c r="F100" s="2" t="n">
        <v>0</v>
      </c>
      <c r="G100" s="2" t="n">
        <v>0</v>
      </c>
      <c r="H100" s="2" t="n">
        <v>1</v>
      </c>
      <c r="I100" s="2" t="n">
        <v>0</v>
      </c>
      <c r="J100" s="2" t="n">
        <v>1</v>
      </c>
      <c r="K100" s="2" t="n">
        <v>0</v>
      </c>
      <c r="L100" s="2" t="n">
        <v>1</v>
      </c>
      <c r="M100" s="2" t="n">
        <v>1</v>
      </c>
      <c r="N100" s="2" t="n">
        <v>1</v>
      </c>
      <c r="O100" s="2" t="n">
        <v>1</v>
      </c>
      <c r="P100" s="2" t="n">
        <v>0</v>
      </c>
      <c r="Q100" s="2" t="n">
        <v>0</v>
      </c>
      <c r="R100" s="2" t="n">
        <v>1</v>
      </c>
      <c r="S100" s="2" t="n">
        <v>1</v>
      </c>
      <c r="T100" s="2" t="n">
        <v>1</v>
      </c>
      <c r="U100" s="2" t="n">
        <v>0</v>
      </c>
      <c r="V100" s="2" t="n">
        <v>0</v>
      </c>
      <c r="W100" s="2" t="n">
        <v>0</v>
      </c>
      <c r="X100" s="2" t="n">
        <v>0</v>
      </c>
      <c r="Y100" s="2" t="n">
        <v>0</v>
      </c>
      <c r="Z100" s="2" t="n">
        <v>0</v>
      </c>
      <c r="AA100" s="2" t="n">
        <v>0</v>
      </c>
      <c r="AB100" s="2" t="n">
        <v>0</v>
      </c>
      <c r="AC100" s="2" t="s">
        <v>634</v>
      </c>
    </row>
    <row r="101" customFormat="false" ht="95.5" hidden="false" customHeight="false" outlineLevel="0" collapsed="false">
      <c r="A101" s="2" t="s">
        <v>635</v>
      </c>
      <c r="B101" s="2" t="n">
        <v>1</v>
      </c>
      <c r="C101" s="2" t="n">
        <v>1</v>
      </c>
      <c r="D101" s="2" t="n">
        <v>0</v>
      </c>
      <c r="E101" s="2" t="n">
        <v>1</v>
      </c>
      <c r="F101" s="2" t="n">
        <v>0</v>
      </c>
      <c r="G101" s="2" t="n">
        <v>1</v>
      </c>
      <c r="H101" s="2" t="n">
        <v>0</v>
      </c>
      <c r="I101" s="2" t="n">
        <v>0</v>
      </c>
      <c r="J101" s="2" t="n">
        <v>0</v>
      </c>
      <c r="K101" s="2" t="n">
        <v>0</v>
      </c>
      <c r="L101" s="2" t="n">
        <v>1</v>
      </c>
      <c r="M101" s="2" t="n">
        <v>0</v>
      </c>
      <c r="N101" s="2" t="n">
        <v>0</v>
      </c>
      <c r="O101" s="2" t="n">
        <v>0</v>
      </c>
      <c r="P101" s="2" t="n">
        <v>1</v>
      </c>
      <c r="Q101" s="2" t="n">
        <v>0</v>
      </c>
      <c r="R101" s="2" t="n">
        <v>0</v>
      </c>
      <c r="S101" s="2" t="n">
        <v>0</v>
      </c>
      <c r="T101" s="2" t="n">
        <v>0</v>
      </c>
      <c r="U101" s="2" t="n">
        <v>0</v>
      </c>
      <c r="V101" s="2" t="n">
        <v>0</v>
      </c>
      <c r="W101" s="2" t="n">
        <v>0</v>
      </c>
      <c r="X101" s="2" t="n">
        <v>0</v>
      </c>
      <c r="Y101" s="2" t="n">
        <v>0</v>
      </c>
      <c r="Z101" s="2" t="n">
        <v>0</v>
      </c>
      <c r="AA101" s="2" t="n">
        <v>0</v>
      </c>
      <c r="AB101" s="2" t="n">
        <v>0</v>
      </c>
      <c r="AC101" s="2" t="s">
        <v>639</v>
      </c>
    </row>
  </sheetData>
  <autoFilter ref="A1:AC101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3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3" min="2" style="0" width="24"/>
    <col collapsed="false" customWidth="true" hidden="false" outlineLevel="0" max="4" min="4" style="0" width="65"/>
  </cols>
  <sheetData>
    <row r="1" customFormat="false" ht="42" hidden="false" customHeight="true" outlineLevel="0" collapsed="false">
      <c r="A1" s="1" t="s">
        <v>668</v>
      </c>
      <c r="B1" s="1" t="s">
        <v>669</v>
      </c>
      <c r="C1" s="1" t="s">
        <v>670</v>
      </c>
      <c r="D1" s="1" t="s">
        <v>671</v>
      </c>
    </row>
    <row r="2" customFormat="false" ht="15" hidden="false" customHeight="false" outlineLevel="0" collapsed="false">
      <c r="A2" s="2" t="s">
        <v>672</v>
      </c>
      <c r="B2" s="4" t="n">
        <f aca="false">COUNTA(Jobs!A2:A101)</f>
        <v>100</v>
      </c>
      <c r="C2" s="2"/>
      <c r="D2" s="2" t="s">
        <v>673</v>
      </c>
    </row>
    <row r="3" customFormat="false" ht="15" hidden="false" customHeight="false" outlineLevel="0" collapsed="false">
      <c r="A3" s="2" t="s">
        <v>640</v>
      </c>
      <c r="B3" s="4" t="n">
        <f aca="false">SUM(Codes!B2:B101)</f>
        <v>55</v>
      </c>
      <c r="C3" s="5" t="n">
        <f aca="false">B3/$B$2</f>
        <v>0.55</v>
      </c>
      <c r="D3" s="2" t="s">
        <v>674</v>
      </c>
    </row>
    <row r="4" customFormat="false" ht="15" hidden="false" customHeight="false" outlineLevel="0" collapsed="false">
      <c r="A4" s="2" t="s">
        <v>641</v>
      </c>
      <c r="B4" s="4" t="n">
        <f aca="false">SUM(Codes!C2:C101)</f>
        <v>42</v>
      </c>
      <c r="C4" s="5" t="n">
        <f aca="false">B4/$B$2</f>
        <v>0.42</v>
      </c>
      <c r="D4" s="2" t="s">
        <v>674</v>
      </c>
    </row>
    <row r="5" customFormat="false" ht="15" hidden="false" customHeight="false" outlineLevel="0" collapsed="false">
      <c r="A5" s="2" t="s">
        <v>642</v>
      </c>
      <c r="B5" s="4" t="n">
        <f aca="false">SUM(Codes!D2:D101)</f>
        <v>48</v>
      </c>
      <c r="C5" s="5" t="n">
        <f aca="false">B5/$B$2</f>
        <v>0.48</v>
      </c>
      <c r="D5" s="2" t="s">
        <v>674</v>
      </c>
    </row>
    <row r="6" customFormat="false" ht="28.35" hidden="false" customHeight="false" outlineLevel="0" collapsed="false">
      <c r="A6" s="2" t="s">
        <v>643</v>
      </c>
      <c r="B6" s="4" t="n">
        <f aca="false">SUM(Codes!E2:E101)</f>
        <v>64</v>
      </c>
      <c r="C6" s="5" t="n">
        <f aca="false">B6/$B$2</f>
        <v>0.64</v>
      </c>
      <c r="D6" s="2" t="s">
        <v>674</v>
      </c>
    </row>
    <row r="7" customFormat="false" ht="15" hidden="false" customHeight="false" outlineLevel="0" collapsed="false">
      <c r="A7" s="2" t="s">
        <v>644</v>
      </c>
      <c r="B7" s="4" t="n">
        <f aca="false">SUM(Codes!F2:F101)</f>
        <v>53</v>
      </c>
      <c r="C7" s="5" t="n">
        <f aca="false">B7/$B$2</f>
        <v>0.53</v>
      </c>
      <c r="D7" s="2" t="s">
        <v>674</v>
      </c>
    </row>
    <row r="8" customFormat="false" ht="15" hidden="false" customHeight="false" outlineLevel="0" collapsed="false">
      <c r="A8" s="2" t="s">
        <v>645</v>
      </c>
      <c r="B8" s="4" t="n">
        <f aca="false">SUM(Codes!G2:G101)</f>
        <v>55</v>
      </c>
      <c r="C8" s="5" t="n">
        <f aca="false">B8/$B$2</f>
        <v>0.55</v>
      </c>
      <c r="D8" s="2" t="s">
        <v>674</v>
      </c>
    </row>
    <row r="9" customFormat="false" ht="15" hidden="false" customHeight="false" outlineLevel="0" collapsed="false">
      <c r="A9" s="2" t="s">
        <v>646</v>
      </c>
      <c r="B9" s="4" t="n">
        <f aca="false">SUM(Codes!H2:H101)</f>
        <v>24</v>
      </c>
      <c r="C9" s="5" t="n">
        <f aca="false">B9/$B$2</f>
        <v>0.24</v>
      </c>
      <c r="D9" s="2" t="s">
        <v>674</v>
      </c>
    </row>
    <row r="10" customFormat="false" ht="15" hidden="false" customHeight="false" outlineLevel="0" collapsed="false">
      <c r="A10" s="2" t="s">
        <v>647</v>
      </c>
      <c r="B10" s="4" t="n">
        <f aca="false">SUM(Codes!I2:I101)</f>
        <v>43</v>
      </c>
      <c r="C10" s="5" t="n">
        <f aca="false">B10/$B$2</f>
        <v>0.43</v>
      </c>
      <c r="D10" s="2" t="s">
        <v>674</v>
      </c>
    </row>
    <row r="11" customFormat="false" ht="15" hidden="false" customHeight="false" outlineLevel="0" collapsed="false">
      <c r="A11" s="2" t="s">
        <v>648</v>
      </c>
      <c r="B11" s="4" t="n">
        <f aca="false">SUM(Codes!J2:J101)</f>
        <v>62</v>
      </c>
      <c r="C11" s="5" t="n">
        <f aca="false">B11/$B$2</f>
        <v>0.62</v>
      </c>
      <c r="D11" s="2" t="s">
        <v>674</v>
      </c>
    </row>
    <row r="12" customFormat="false" ht="15" hidden="false" customHeight="false" outlineLevel="0" collapsed="false">
      <c r="A12" s="2" t="s">
        <v>649</v>
      </c>
      <c r="B12" s="4" t="n">
        <f aca="false">SUM(Codes!K2:K101)</f>
        <v>40</v>
      </c>
      <c r="C12" s="5" t="n">
        <f aca="false">B12/$B$2</f>
        <v>0.4</v>
      </c>
      <c r="D12" s="2" t="s">
        <v>674</v>
      </c>
    </row>
    <row r="13" customFormat="false" ht="15" hidden="false" customHeight="false" outlineLevel="0" collapsed="false">
      <c r="A13" s="2" t="s">
        <v>650</v>
      </c>
      <c r="B13" s="4" t="n">
        <f aca="false">SUM(Codes!L2:L101)</f>
        <v>42</v>
      </c>
      <c r="C13" s="5" t="n">
        <f aca="false">B13/$B$2</f>
        <v>0.42</v>
      </c>
      <c r="D13" s="2" t="s">
        <v>674</v>
      </c>
    </row>
    <row r="14" customFormat="false" ht="15" hidden="false" customHeight="false" outlineLevel="0" collapsed="false">
      <c r="A14" s="2" t="s">
        <v>651</v>
      </c>
      <c r="B14" s="4" t="n">
        <f aca="false">SUM(Codes!M2:M101)</f>
        <v>16</v>
      </c>
      <c r="C14" s="5" t="n">
        <f aca="false">B14/$B$2</f>
        <v>0.16</v>
      </c>
      <c r="D14" s="2" t="s">
        <v>674</v>
      </c>
    </row>
    <row r="15" customFormat="false" ht="15" hidden="false" customHeight="false" outlineLevel="0" collapsed="false">
      <c r="A15" s="2" t="s">
        <v>652</v>
      </c>
      <c r="B15" s="4" t="n">
        <f aca="false">SUM(Codes!N2:N101)</f>
        <v>42</v>
      </c>
      <c r="C15" s="5" t="n">
        <f aca="false">B15/$B$2</f>
        <v>0.42</v>
      </c>
      <c r="D15" s="2" t="s">
        <v>674</v>
      </c>
    </row>
    <row r="16" customFormat="false" ht="15" hidden="false" customHeight="false" outlineLevel="0" collapsed="false">
      <c r="A16" s="2" t="s">
        <v>653</v>
      </c>
      <c r="B16" s="4" t="n">
        <f aca="false">SUM(Codes!O2:O101)</f>
        <v>23</v>
      </c>
      <c r="C16" s="5" t="n">
        <f aca="false">B16/$B$2</f>
        <v>0.23</v>
      </c>
      <c r="D16" s="2" t="s">
        <v>674</v>
      </c>
    </row>
    <row r="17" customFormat="false" ht="15" hidden="false" customHeight="false" outlineLevel="0" collapsed="false">
      <c r="A17" s="2" t="s">
        <v>654</v>
      </c>
      <c r="B17" s="4" t="n">
        <f aca="false">SUM(Codes!P2:P101)</f>
        <v>32</v>
      </c>
      <c r="C17" s="5" t="n">
        <f aca="false">B17/$B$2</f>
        <v>0.32</v>
      </c>
      <c r="D17" s="2" t="s">
        <v>674</v>
      </c>
    </row>
    <row r="18" customFormat="false" ht="15" hidden="false" customHeight="false" outlineLevel="0" collapsed="false">
      <c r="A18" s="2" t="s">
        <v>655</v>
      </c>
      <c r="B18" s="4" t="n">
        <f aca="false">SUM(Codes!Q2:Q101)</f>
        <v>15</v>
      </c>
      <c r="C18" s="5" t="n">
        <f aca="false">B18/$B$2</f>
        <v>0.15</v>
      </c>
      <c r="D18" s="2" t="s">
        <v>674</v>
      </c>
    </row>
    <row r="19" customFormat="false" ht="15" hidden="false" customHeight="false" outlineLevel="0" collapsed="false">
      <c r="A19" s="2" t="s">
        <v>656</v>
      </c>
      <c r="B19" s="4" t="n">
        <f aca="false">SUM(Codes!R2:R101)</f>
        <v>29</v>
      </c>
      <c r="C19" s="5" t="n">
        <f aca="false">B19/$B$2</f>
        <v>0.29</v>
      </c>
      <c r="D19" s="2" t="s">
        <v>674</v>
      </c>
    </row>
    <row r="20" customFormat="false" ht="15" hidden="false" customHeight="false" outlineLevel="0" collapsed="false">
      <c r="A20" s="2" t="s">
        <v>657</v>
      </c>
      <c r="B20" s="4" t="n">
        <f aca="false">SUM(Codes!S2:S101)</f>
        <v>13</v>
      </c>
      <c r="C20" s="5" t="n">
        <f aca="false">B20/$B$2</f>
        <v>0.13</v>
      </c>
      <c r="D20" s="2" t="s">
        <v>674</v>
      </c>
    </row>
    <row r="21" customFormat="false" ht="15" hidden="false" customHeight="false" outlineLevel="0" collapsed="false">
      <c r="A21" s="2" t="s">
        <v>658</v>
      </c>
      <c r="B21" s="4" t="n">
        <f aca="false">SUM(Codes!T2:T101)</f>
        <v>10</v>
      </c>
      <c r="C21" s="5" t="n">
        <f aca="false">B21/$B$2</f>
        <v>0.1</v>
      </c>
      <c r="D21" s="2" t="s">
        <v>674</v>
      </c>
    </row>
    <row r="22" customFormat="false" ht="15" hidden="false" customHeight="false" outlineLevel="0" collapsed="false">
      <c r="A22" s="2" t="s">
        <v>659</v>
      </c>
      <c r="B22" s="4" t="n">
        <f aca="false">SUM(Codes!U2:U101)</f>
        <v>17</v>
      </c>
      <c r="C22" s="5" t="n">
        <f aca="false">B22/$B$2</f>
        <v>0.17</v>
      </c>
      <c r="D22" s="2" t="s">
        <v>674</v>
      </c>
    </row>
    <row r="23" customFormat="false" ht="15" hidden="false" customHeight="false" outlineLevel="0" collapsed="false">
      <c r="A23" s="2" t="s">
        <v>660</v>
      </c>
      <c r="B23" s="4" t="n">
        <f aca="false">SUM(Codes!V2:V101)</f>
        <v>12</v>
      </c>
      <c r="C23" s="5" t="n">
        <f aca="false">B23/$B$2</f>
        <v>0.12</v>
      </c>
      <c r="D23" s="2" t="s">
        <v>674</v>
      </c>
    </row>
    <row r="24" customFormat="false" ht="15" hidden="false" customHeight="false" outlineLevel="0" collapsed="false">
      <c r="A24" s="2" t="s">
        <v>661</v>
      </c>
      <c r="B24" s="4" t="n">
        <f aca="false">SUM(Codes!W2:W101)</f>
        <v>18</v>
      </c>
      <c r="C24" s="5" t="n">
        <f aca="false">B24/$B$2</f>
        <v>0.18</v>
      </c>
      <c r="D24" s="2" t="s">
        <v>674</v>
      </c>
    </row>
    <row r="25" customFormat="false" ht="15" hidden="false" customHeight="false" outlineLevel="0" collapsed="false">
      <c r="A25" s="2" t="s">
        <v>662</v>
      </c>
      <c r="B25" s="4" t="n">
        <f aca="false">SUM(Codes!X2:X101)</f>
        <v>16</v>
      </c>
      <c r="C25" s="5" t="n">
        <f aca="false">B25/$B$2</f>
        <v>0.16</v>
      </c>
      <c r="D25" s="2" t="s">
        <v>674</v>
      </c>
    </row>
    <row r="26" customFormat="false" ht="15" hidden="false" customHeight="false" outlineLevel="0" collapsed="false">
      <c r="A26" s="2" t="s">
        <v>663</v>
      </c>
      <c r="B26" s="4" t="n">
        <f aca="false">SUM(Codes!Y2:Y101)</f>
        <v>9</v>
      </c>
      <c r="C26" s="5" t="n">
        <f aca="false">B26/$B$2</f>
        <v>0.09</v>
      </c>
      <c r="D26" s="2" t="s">
        <v>674</v>
      </c>
    </row>
    <row r="27" customFormat="false" ht="15" hidden="false" customHeight="false" outlineLevel="0" collapsed="false">
      <c r="A27" s="2" t="s">
        <v>664</v>
      </c>
      <c r="B27" s="4" t="n">
        <f aca="false">SUM(Codes!Z2:Z101)</f>
        <v>26</v>
      </c>
      <c r="C27" s="5" t="n">
        <f aca="false">B27/$B$2</f>
        <v>0.26</v>
      </c>
      <c r="D27" s="2" t="s">
        <v>674</v>
      </c>
    </row>
    <row r="28" customFormat="false" ht="15" hidden="false" customHeight="false" outlineLevel="0" collapsed="false">
      <c r="A28" s="2" t="s">
        <v>665</v>
      </c>
      <c r="B28" s="4" t="n">
        <f aca="false">SUM(Codes!AA2:AA101)</f>
        <v>15</v>
      </c>
      <c r="C28" s="5" t="n">
        <f aca="false">B28/$B$2</f>
        <v>0.15</v>
      </c>
      <c r="D28" s="2" t="s">
        <v>674</v>
      </c>
    </row>
    <row r="29" customFormat="false" ht="15" hidden="false" customHeight="false" outlineLevel="0" collapsed="false">
      <c r="A29" s="2" t="s">
        <v>666</v>
      </c>
      <c r="B29" s="4" t="n">
        <f aca="false">SUM(Codes!AB2:AB101)</f>
        <v>21</v>
      </c>
      <c r="C29" s="5" t="n">
        <f aca="false">B29/$B$2</f>
        <v>0.21</v>
      </c>
      <c r="D29" s="2" t="s">
        <v>674</v>
      </c>
    </row>
    <row r="30" customFormat="false" ht="15" hidden="false" customHeight="false" outlineLevel="0" collapsed="false">
      <c r="A30" s="2" t="s">
        <v>675</v>
      </c>
      <c r="B30" s="4" t="n">
        <f aca="false">SUMPRODUCT(--((Codes!N2:N101+Codes!O2:O101)&gt;0))</f>
        <v>44</v>
      </c>
      <c r="C30" s="6"/>
      <c r="D30" s="2" t="s">
        <v>676</v>
      </c>
    </row>
    <row r="31" customFormat="false" ht="15" hidden="false" customHeight="false" outlineLevel="0" collapsed="false">
      <c r="A31" s="2" t="s">
        <v>36</v>
      </c>
      <c r="B31" s="2"/>
      <c r="C31" s="6"/>
      <c r="D31" s="2"/>
    </row>
    <row r="32" customFormat="false" ht="15" hidden="false" customHeight="false" outlineLevel="0" collapsed="false">
      <c r="A32" s="2" t="s">
        <v>57</v>
      </c>
      <c r="B32" s="4" t="n">
        <f aca="false">COUNTIF(Jobs!C2:C101,A32)</f>
        <v>17</v>
      </c>
      <c r="C32" s="5" t="n">
        <f aca="false">B32/$B$2</f>
        <v>0.17</v>
      </c>
      <c r="D32" s="2" t="s">
        <v>677</v>
      </c>
    </row>
    <row r="33" customFormat="false" ht="15" hidden="false" customHeight="false" outlineLevel="0" collapsed="false">
      <c r="A33" s="2" t="s">
        <v>82</v>
      </c>
      <c r="B33" s="4" t="n">
        <f aca="false">COUNTIF(Jobs!C2:C101,A33)</f>
        <v>8</v>
      </c>
      <c r="C33" s="5" t="n">
        <f aca="false">B33/$B$2</f>
        <v>0.08</v>
      </c>
      <c r="D33" s="2" t="s">
        <v>677</v>
      </c>
    </row>
    <row r="34" customFormat="false" ht="15" hidden="false" customHeight="false" outlineLevel="0" collapsed="false">
      <c r="A34" s="2" t="s">
        <v>99</v>
      </c>
      <c r="B34" s="4" t="n">
        <f aca="false">COUNTIF(Jobs!C2:C101,A34)</f>
        <v>19</v>
      </c>
      <c r="C34" s="5" t="n">
        <f aca="false">B34/$B$2</f>
        <v>0.19</v>
      </c>
      <c r="D34" s="2" t="s">
        <v>677</v>
      </c>
    </row>
    <row r="35" customFormat="false" ht="15" hidden="false" customHeight="false" outlineLevel="0" collapsed="false">
      <c r="A35" s="2" t="s">
        <v>114</v>
      </c>
      <c r="B35" s="4" t="n">
        <f aca="false">COUNTIF(Jobs!C2:C101,A35)</f>
        <v>6</v>
      </c>
      <c r="C35" s="5" t="n">
        <f aca="false">B35/$B$2</f>
        <v>0.06</v>
      </c>
      <c r="D35" s="2" t="s">
        <v>677</v>
      </c>
    </row>
    <row r="36" customFormat="false" ht="15" hidden="false" customHeight="false" outlineLevel="0" collapsed="false">
      <c r="A36" s="2" t="s">
        <v>120</v>
      </c>
      <c r="B36" s="4" t="n">
        <f aca="false">COUNTIF(Jobs!C2:C101,A36)</f>
        <v>22</v>
      </c>
      <c r="C36" s="5" t="n">
        <f aca="false">B36/$B$2</f>
        <v>0.22</v>
      </c>
      <c r="D36" s="2" t="s">
        <v>677</v>
      </c>
    </row>
    <row r="37" customFormat="false" ht="15" hidden="false" customHeight="false" outlineLevel="0" collapsed="false">
      <c r="A37" s="2" t="s">
        <v>126</v>
      </c>
      <c r="B37" s="4" t="n">
        <f aca="false">COUNTIF(Jobs!C2:C101,A37)</f>
        <v>21</v>
      </c>
      <c r="C37" s="5" t="n">
        <f aca="false">B37/$B$2</f>
        <v>0.21</v>
      </c>
      <c r="D37" s="2" t="s">
        <v>677</v>
      </c>
    </row>
    <row r="38" customFormat="false" ht="15" hidden="false" customHeight="false" outlineLevel="0" collapsed="false">
      <c r="A38" s="2" t="s">
        <v>156</v>
      </c>
      <c r="B38" s="4" t="n">
        <f aca="false">COUNTIF(Jobs!C2:C101,A38)</f>
        <v>7</v>
      </c>
      <c r="C38" s="5" t="n">
        <f aca="false">B38/$B$2</f>
        <v>0.07</v>
      </c>
      <c r="D38" s="2" t="s">
        <v>677</v>
      </c>
    </row>
  </sheetData>
  <autoFilter ref="A1:D38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S5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19" min="2" style="0" width="24"/>
  </cols>
  <sheetData>
    <row r="1" customFormat="false" ht="42" hidden="false" customHeight="true" outlineLevel="0" collapsed="false">
      <c r="A1" s="1" t="s">
        <v>34</v>
      </c>
      <c r="B1" s="1" t="s">
        <v>678</v>
      </c>
      <c r="C1" s="1" t="s">
        <v>46</v>
      </c>
      <c r="D1" s="1" t="s">
        <v>47</v>
      </c>
      <c r="E1" s="1" t="s">
        <v>667</v>
      </c>
      <c r="F1" s="1" t="s">
        <v>679</v>
      </c>
      <c r="G1" s="1" t="s">
        <v>680</v>
      </c>
      <c r="H1" s="1" t="s">
        <v>681</v>
      </c>
      <c r="I1" s="1" t="s">
        <v>682</v>
      </c>
      <c r="J1" s="1" t="s">
        <v>683</v>
      </c>
      <c r="K1" s="1" t="s">
        <v>684</v>
      </c>
      <c r="L1" s="1" t="s">
        <v>685</v>
      </c>
      <c r="M1" s="1" t="s">
        <v>686</v>
      </c>
      <c r="N1" s="1" t="s">
        <v>687</v>
      </c>
      <c r="O1" s="1" t="s">
        <v>688</v>
      </c>
      <c r="P1" s="1" t="s">
        <v>689</v>
      </c>
      <c r="Q1" s="1" t="s">
        <v>690</v>
      </c>
      <c r="R1" s="1" t="s">
        <v>691</v>
      </c>
      <c r="S1" s="1" t="s">
        <v>692</v>
      </c>
    </row>
    <row r="2" customFormat="false" ht="68.65" hidden="false" customHeight="false" outlineLevel="0" collapsed="false">
      <c r="A2" s="2" t="s">
        <v>90</v>
      </c>
      <c r="B2" s="2" t="s">
        <v>57</v>
      </c>
      <c r="C2" s="2" t="n">
        <v>10</v>
      </c>
      <c r="D2" s="2" t="n">
        <v>30</v>
      </c>
      <c r="E2" s="2" t="s">
        <v>96</v>
      </c>
      <c r="F2" s="4" t="n">
        <f aca="false">IF($B2="Supply chain / inventory",C2,"")</f>
        <v>10</v>
      </c>
      <c r="G2" s="4" t="n">
        <f aca="false">IF($B2="Supply chain / inventory",D2,"")</f>
        <v>30</v>
      </c>
      <c r="H2" s="4" t="str">
        <f aca="false">IF($B2="Workforce / capacity / service delivery",C2,"")</f>
        <v/>
      </c>
      <c r="I2" s="4" t="str">
        <f aca="false">IF($B2="Workforce / capacity / service delivery",D2,"")</f>
        <v/>
      </c>
      <c r="J2" s="4" t="str">
        <f aca="false">IF($B2="Customer / sales / product operations",C2,"")</f>
        <v/>
      </c>
      <c r="K2" s="4" t="str">
        <f aca="false">IF($B2="Customer / sales / product operations",D2,"")</f>
        <v/>
      </c>
      <c r="L2" s="4" t="str">
        <f aca="false">IF($B2="Chất lượng dữ liệu / data operations",C2,"")</f>
        <v/>
      </c>
      <c r="M2" s="4" t="str">
        <f aca="false">IF($B2="Chất lượng dữ liệu / data operations",D2,"")</f>
        <v/>
      </c>
      <c r="N2" s="4" t="str">
        <f aca="false">IF($B2="BI / báo cáo vận hành",C2,"")</f>
        <v/>
      </c>
      <c r="O2" s="4" t="str">
        <f aca="false">IF($B2="BI / báo cáo vận hành",D2,"")</f>
        <v/>
      </c>
      <c r="P2" s="4" t="str">
        <f aca="false">IF($B2="Quy trình / hệ thống vận hành",C2,"")</f>
        <v/>
      </c>
      <c r="Q2" s="4" t="str">
        <f aca="false">IF($B2="Quy trình / hệ thống vận hành",D2,"")</f>
        <v/>
      </c>
      <c r="R2" s="4" t="str">
        <f aca="false">IF($B2="Manufacturing / shop-floor",C2,"")</f>
        <v/>
      </c>
      <c r="S2" s="4" t="str">
        <f aca="false">IF($B2="Manufacturing / shop-floor",D2,"")</f>
        <v/>
      </c>
    </row>
    <row r="3" customFormat="false" ht="68.65" hidden="false" customHeight="false" outlineLevel="0" collapsed="false">
      <c r="A3" s="2" t="s">
        <v>97</v>
      </c>
      <c r="B3" s="2" t="s">
        <v>99</v>
      </c>
      <c r="C3" s="2" t="n">
        <v>15</v>
      </c>
      <c r="D3" s="2" t="n">
        <v>30</v>
      </c>
      <c r="E3" s="2" t="s">
        <v>103</v>
      </c>
      <c r="F3" s="4" t="str">
        <f aca="false">IF($B3="Supply chain / inventory",C3,"")</f>
        <v/>
      </c>
      <c r="G3" s="4" t="str">
        <f aca="false">IF($B3="Supply chain / inventory",D3,"")</f>
        <v/>
      </c>
      <c r="H3" s="4" t="str">
        <f aca="false">IF($B3="Workforce / capacity / service delivery",C3,"")</f>
        <v/>
      </c>
      <c r="I3" s="4" t="str">
        <f aca="false">IF($B3="Workforce / capacity / service delivery",D3,"")</f>
        <v/>
      </c>
      <c r="J3" s="4" t="n">
        <f aca="false">IF($B3="Customer / sales / product operations",C3,"")</f>
        <v>15</v>
      </c>
      <c r="K3" s="4" t="n">
        <f aca="false">IF($B3="Customer / sales / product operations",D3,"")</f>
        <v>30</v>
      </c>
      <c r="L3" s="4" t="str">
        <f aca="false">IF($B3="Chất lượng dữ liệu / data operations",C3,"")</f>
        <v/>
      </c>
      <c r="M3" s="4" t="str">
        <f aca="false">IF($B3="Chất lượng dữ liệu / data operations",D3,"")</f>
        <v/>
      </c>
      <c r="N3" s="4" t="str">
        <f aca="false">IF($B3="BI / báo cáo vận hành",C3,"")</f>
        <v/>
      </c>
      <c r="O3" s="4" t="str">
        <f aca="false">IF($B3="BI / báo cáo vận hành",D3,"")</f>
        <v/>
      </c>
      <c r="P3" s="4" t="str">
        <f aca="false">IF($B3="Quy trình / hệ thống vận hành",C3,"")</f>
        <v/>
      </c>
      <c r="Q3" s="4" t="str">
        <f aca="false">IF($B3="Quy trình / hệ thống vận hành",D3,"")</f>
        <v/>
      </c>
      <c r="R3" s="4" t="str">
        <f aca="false">IF($B3="Manufacturing / shop-floor",C3,"")</f>
        <v/>
      </c>
      <c r="S3" s="4" t="str">
        <f aca="false">IF($B3="Manufacturing / shop-floor",D3,"")</f>
        <v/>
      </c>
    </row>
    <row r="4" customFormat="false" ht="82.05" hidden="false" customHeight="false" outlineLevel="0" collapsed="false">
      <c r="A4" s="2" t="s">
        <v>104</v>
      </c>
      <c r="B4" s="2" t="s">
        <v>57</v>
      </c>
      <c r="C4" s="2" t="n">
        <v>35</v>
      </c>
      <c r="D4" s="2" t="n">
        <v>45</v>
      </c>
      <c r="E4" s="2" t="s">
        <v>111</v>
      </c>
      <c r="F4" s="4" t="n">
        <f aca="false">IF($B4="Supply chain / inventory",C4,"")</f>
        <v>35</v>
      </c>
      <c r="G4" s="4" t="n">
        <f aca="false">IF($B4="Supply chain / inventory",D4,"")</f>
        <v>45</v>
      </c>
      <c r="H4" s="4" t="str">
        <f aca="false">IF($B4="Workforce / capacity / service delivery",C4,"")</f>
        <v/>
      </c>
      <c r="I4" s="4" t="str">
        <f aca="false">IF($B4="Workforce / capacity / service delivery",D4,"")</f>
        <v/>
      </c>
      <c r="J4" s="4" t="str">
        <f aca="false">IF($B4="Customer / sales / product operations",C4,"")</f>
        <v/>
      </c>
      <c r="K4" s="4" t="str">
        <f aca="false">IF($B4="Customer / sales / product operations",D4,"")</f>
        <v/>
      </c>
      <c r="L4" s="4" t="str">
        <f aca="false">IF($B4="Chất lượng dữ liệu / data operations",C4,"")</f>
        <v/>
      </c>
      <c r="M4" s="4" t="str">
        <f aca="false">IF($B4="Chất lượng dữ liệu / data operations",D4,"")</f>
        <v/>
      </c>
      <c r="N4" s="4" t="str">
        <f aca="false">IF($B4="BI / báo cáo vận hành",C4,"")</f>
        <v/>
      </c>
      <c r="O4" s="4" t="str">
        <f aca="false">IF($B4="BI / báo cáo vận hành",D4,"")</f>
        <v/>
      </c>
      <c r="P4" s="4" t="str">
        <f aca="false">IF($B4="Quy trình / hệ thống vận hành",C4,"")</f>
        <v/>
      </c>
      <c r="Q4" s="4" t="str">
        <f aca="false">IF($B4="Quy trình / hệ thống vận hành",D4,"")</f>
        <v/>
      </c>
      <c r="R4" s="4" t="str">
        <f aca="false">IF($B4="Manufacturing / shop-floor",C4,"")</f>
        <v/>
      </c>
      <c r="S4" s="4" t="str">
        <f aca="false">IF($B4="Manufacturing / shop-floor",D4,"")</f>
        <v/>
      </c>
    </row>
    <row r="5" customFormat="false" ht="68.65" hidden="false" customHeight="false" outlineLevel="0" collapsed="false">
      <c r="A5" s="2" t="s">
        <v>118</v>
      </c>
      <c r="B5" s="2" t="s">
        <v>120</v>
      </c>
      <c r="C5" s="2" t="n">
        <v>12</v>
      </c>
      <c r="D5" s="2" t="n">
        <v>20</v>
      </c>
      <c r="E5" s="2" t="s">
        <v>123</v>
      </c>
      <c r="F5" s="4" t="str">
        <f aca="false">IF($B5="Supply chain / inventory",C5,"")</f>
        <v/>
      </c>
      <c r="G5" s="4" t="str">
        <f aca="false">IF($B5="Supply chain / inventory",D5,"")</f>
        <v/>
      </c>
      <c r="H5" s="4" t="str">
        <f aca="false">IF($B5="Workforce / capacity / service delivery",C5,"")</f>
        <v/>
      </c>
      <c r="I5" s="4" t="str">
        <f aca="false">IF($B5="Workforce / capacity / service delivery",D5,"")</f>
        <v/>
      </c>
      <c r="J5" s="4" t="str">
        <f aca="false">IF($B5="Customer / sales / product operations",C5,"")</f>
        <v/>
      </c>
      <c r="K5" s="4" t="str">
        <f aca="false">IF($B5="Customer / sales / product operations",D5,"")</f>
        <v/>
      </c>
      <c r="L5" s="4" t="str">
        <f aca="false">IF($B5="Chất lượng dữ liệu / data operations",C5,"")</f>
        <v/>
      </c>
      <c r="M5" s="4" t="str">
        <f aca="false">IF($B5="Chất lượng dữ liệu / data operations",D5,"")</f>
        <v/>
      </c>
      <c r="N5" s="4" t="n">
        <f aca="false">IF($B5="BI / báo cáo vận hành",C5,"")</f>
        <v>12</v>
      </c>
      <c r="O5" s="4" t="n">
        <f aca="false">IF($B5="BI / báo cáo vận hành",D5,"")</f>
        <v>20</v>
      </c>
      <c r="P5" s="4" t="str">
        <f aca="false">IF($B5="Quy trình / hệ thống vận hành",C5,"")</f>
        <v/>
      </c>
      <c r="Q5" s="4" t="str">
        <f aca="false">IF($B5="Quy trình / hệ thống vận hành",D5,"")</f>
        <v/>
      </c>
      <c r="R5" s="4" t="str">
        <f aca="false">IF($B5="Manufacturing / shop-floor",C5,"")</f>
        <v/>
      </c>
      <c r="S5" s="4" t="str">
        <f aca="false">IF($B5="Manufacturing / shop-floor",D5,"")</f>
        <v/>
      </c>
    </row>
    <row r="6" customFormat="false" ht="68.65" hidden="false" customHeight="false" outlineLevel="0" collapsed="false">
      <c r="A6" s="2" t="s">
        <v>124</v>
      </c>
      <c r="B6" s="2" t="s">
        <v>126</v>
      </c>
      <c r="C6" s="2" t="n">
        <v>8</v>
      </c>
      <c r="D6" s="2" t="n">
        <v>15</v>
      </c>
      <c r="E6" s="2" t="s">
        <v>129</v>
      </c>
      <c r="F6" s="4" t="str">
        <f aca="false">IF($B6="Supply chain / inventory",C6,"")</f>
        <v/>
      </c>
      <c r="G6" s="4" t="str">
        <f aca="false">IF($B6="Supply chain / inventory",D6,"")</f>
        <v/>
      </c>
      <c r="H6" s="4" t="str">
        <f aca="false">IF($B6="Workforce / capacity / service delivery",C6,"")</f>
        <v/>
      </c>
      <c r="I6" s="4" t="str">
        <f aca="false">IF($B6="Workforce / capacity / service delivery",D6,"")</f>
        <v/>
      </c>
      <c r="J6" s="4" t="str">
        <f aca="false">IF($B6="Customer / sales / product operations",C6,"")</f>
        <v/>
      </c>
      <c r="K6" s="4" t="str">
        <f aca="false">IF($B6="Customer / sales / product operations",D6,"")</f>
        <v/>
      </c>
      <c r="L6" s="4" t="str">
        <f aca="false">IF($B6="Chất lượng dữ liệu / data operations",C6,"")</f>
        <v/>
      </c>
      <c r="M6" s="4" t="str">
        <f aca="false">IF($B6="Chất lượng dữ liệu / data operations",D6,"")</f>
        <v/>
      </c>
      <c r="N6" s="4" t="str">
        <f aca="false">IF($B6="BI / báo cáo vận hành",C6,"")</f>
        <v/>
      </c>
      <c r="O6" s="4" t="str">
        <f aca="false">IF($B6="BI / báo cáo vận hành",D6,"")</f>
        <v/>
      </c>
      <c r="P6" s="4" t="n">
        <f aca="false">IF($B6="Quy trình / hệ thống vận hành",C6,"")</f>
        <v>8</v>
      </c>
      <c r="Q6" s="4" t="n">
        <f aca="false">IF($B6="Quy trình / hệ thống vận hành",D6,"")</f>
        <v>15</v>
      </c>
      <c r="R6" s="4" t="str">
        <f aca="false">IF($B6="Manufacturing / shop-floor",C6,"")</f>
        <v/>
      </c>
      <c r="S6" s="4" t="str">
        <f aca="false">IF($B6="Manufacturing / shop-floor",D6,"")</f>
        <v/>
      </c>
    </row>
    <row r="7" customFormat="false" ht="68.65" hidden="false" customHeight="false" outlineLevel="0" collapsed="false">
      <c r="A7" s="2" t="s">
        <v>137</v>
      </c>
      <c r="B7" s="2" t="s">
        <v>114</v>
      </c>
      <c r="C7" s="2" t="n">
        <v>35</v>
      </c>
      <c r="D7" s="2" t="n">
        <v>55</v>
      </c>
      <c r="E7" s="2" t="s">
        <v>143</v>
      </c>
      <c r="F7" s="4" t="str">
        <f aca="false">IF($B7="Supply chain / inventory",C7,"")</f>
        <v/>
      </c>
      <c r="G7" s="4" t="str">
        <f aca="false">IF($B7="Supply chain / inventory",D7,"")</f>
        <v/>
      </c>
      <c r="H7" s="4" t="str">
        <f aca="false">IF($B7="Workforce / capacity / service delivery",C7,"")</f>
        <v/>
      </c>
      <c r="I7" s="4" t="str">
        <f aca="false">IF($B7="Workforce / capacity / service delivery",D7,"")</f>
        <v/>
      </c>
      <c r="J7" s="4" t="str">
        <f aca="false">IF($B7="Customer / sales / product operations",C7,"")</f>
        <v/>
      </c>
      <c r="K7" s="4" t="str">
        <f aca="false">IF($B7="Customer / sales / product operations",D7,"")</f>
        <v/>
      </c>
      <c r="L7" s="4" t="n">
        <f aca="false">IF($B7="Chất lượng dữ liệu / data operations",C7,"")</f>
        <v>35</v>
      </c>
      <c r="M7" s="4" t="n">
        <f aca="false">IF($B7="Chất lượng dữ liệu / data operations",D7,"")</f>
        <v>55</v>
      </c>
      <c r="N7" s="4" t="str">
        <f aca="false">IF($B7="BI / báo cáo vận hành",C7,"")</f>
        <v/>
      </c>
      <c r="O7" s="4" t="str">
        <f aca="false">IF($B7="BI / báo cáo vận hành",D7,"")</f>
        <v/>
      </c>
      <c r="P7" s="4" t="str">
        <f aca="false">IF($B7="Quy trình / hệ thống vận hành",C7,"")</f>
        <v/>
      </c>
      <c r="Q7" s="4" t="str">
        <f aca="false">IF($B7="Quy trình / hệ thống vận hành",D7,"")</f>
        <v/>
      </c>
      <c r="R7" s="4" t="str">
        <f aca="false">IF($B7="Manufacturing / shop-floor",C7,"")</f>
        <v/>
      </c>
      <c r="S7" s="4" t="str">
        <f aca="false">IF($B7="Manufacturing / shop-floor",D7,"")</f>
        <v/>
      </c>
    </row>
    <row r="8" customFormat="false" ht="95.5" hidden="false" customHeight="false" outlineLevel="0" collapsed="false">
      <c r="A8" s="2" t="s">
        <v>144</v>
      </c>
      <c r="B8" s="2" t="s">
        <v>82</v>
      </c>
      <c r="C8" s="2" t="n">
        <v>35</v>
      </c>
      <c r="D8" s="2" t="n">
        <v>100</v>
      </c>
      <c r="E8" s="2" t="s">
        <v>148</v>
      </c>
      <c r="F8" s="4" t="str">
        <f aca="false">IF($B8="Supply chain / inventory",C8,"")</f>
        <v/>
      </c>
      <c r="G8" s="4" t="str">
        <f aca="false">IF($B8="Supply chain / inventory",D8,"")</f>
        <v/>
      </c>
      <c r="H8" s="4" t="n">
        <f aca="false">IF($B8="Workforce / capacity / service delivery",C8,"")</f>
        <v>35</v>
      </c>
      <c r="I8" s="4" t="n">
        <f aca="false">IF($B8="Workforce / capacity / service delivery",D8,"")</f>
        <v>100</v>
      </c>
      <c r="J8" s="4" t="str">
        <f aca="false">IF($B8="Customer / sales / product operations",C8,"")</f>
        <v/>
      </c>
      <c r="K8" s="4" t="str">
        <f aca="false">IF($B8="Customer / sales / product operations",D8,"")</f>
        <v/>
      </c>
      <c r="L8" s="4" t="str">
        <f aca="false">IF($B8="Chất lượng dữ liệu / data operations",C8,"")</f>
        <v/>
      </c>
      <c r="M8" s="4" t="str">
        <f aca="false">IF($B8="Chất lượng dữ liệu / data operations",D8,"")</f>
        <v/>
      </c>
      <c r="N8" s="4" t="str">
        <f aca="false">IF($B8="BI / báo cáo vận hành",C8,"")</f>
        <v/>
      </c>
      <c r="O8" s="4" t="str">
        <f aca="false">IF($B8="BI / báo cáo vận hành",D8,"")</f>
        <v/>
      </c>
      <c r="P8" s="4" t="str">
        <f aca="false">IF($B8="Quy trình / hệ thống vận hành",C8,"")</f>
        <v/>
      </c>
      <c r="Q8" s="4" t="str">
        <f aca="false">IF($B8="Quy trình / hệ thống vận hành",D8,"")</f>
        <v/>
      </c>
      <c r="R8" s="4" t="str">
        <f aca="false">IF($B8="Manufacturing / shop-floor",C8,"")</f>
        <v/>
      </c>
      <c r="S8" s="4" t="str">
        <f aca="false">IF($B8="Manufacturing / shop-floor",D8,"")</f>
        <v/>
      </c>
    </row>
    <row r="9" customFormat="false" ht="68.65" hidden="false" customHeight="false" outlineLevel="0" collapsed="false">
      <c r="A9" s="2" t="s">
        <v>161</v>
      </c>
      <c r="B9" s="2" t="s">
        <v>114</v>
      </c>
      <c r="C9" s="2" t="n">
        <v>10</v>
      </c>
      <c r="D9" s="2" t="n">
        <v>14</v>
      </c>
      <c r="E9" s="2" t="s">
        <v>166</v>
      </c>
      <c r="F9" s="4" t="str">
        <f aca="false">IF($B9="Supply chain / inventory",C9,"")</f>
        <v/>
      </c>
      <c r="G9" s="4" t="str">
        <f aca="false">IF($B9="Supply chain / inventory",D9,"")</f>
        <v/>
      </c>
      <c r="H9" s="4" t="str">
        <f aca="false">IF($B9="Workforce / capacity / service delivery",C9,"")</f>
        <v/>
      </c>
      <c r="I9" s="4" t="str">
        <f aca="false">IF($B9="Workforce / capacity / service delivery",D9,"")</f>
        <v/>
      </c>
      <c r="J9" s="4" t="str">
        <f aca="false">IF($B9="Customer / sales / product operations",C9,"")</f>
        <v/>
      </c>
      <c r="K9" s="4" t="str">
        <f aca="false">IF($B9="Customer / sales / product operations",D9,"")</f>
        <v/>
      </c>
      <c r="L9" s="4" t="n">
        <f aca="false">IF($B9="Chất lượng dữ liệu / data operations",C9,"")</f>
        <v>10</v>
      </c>
      <c r="M9" s="4" t="n">
        <f aca="false">IF($B9="Chất lượng dữ liệu / data operations",D9,"")</f>
        <v>14</v>
      </c>
      <c r="N9" s="4" t="str">
        <f aca="false">IF($B9="BI / báo cáo vận hành",C9,"")</f>
        <v/>
      </c>
      <c r="O9" s="4" t="str">
        <f aca="false">IF($B9="BI / báo cáo vận hành",D9,"")</f>
        <v/>
      </c>
      <c r="P9" s="4" t="str">
        <f aca="false">IF($B9="Quy trình / hệ thống vận hành",C9,"")</f>
        <v/>
      </c>
      <c r="Q9" s="4" t="str">
        <f aca="false">IF($B9="Quy trình / hệ thống vận hành",D9,"")</f>
        <v/>
      </c>
      <c r="R9" s="4" t="str">
        <f aca="false">IF($B9="Manufacturing / shop-floor",C9,"")</f>
        <v/>
      </c>
      <c r="S9" s="4" t="str">
        <f aca="false">IF($B9="Manufacturing / shop-floor",D9,"")</f>
        <v/>
      </c>
    </row>
    <row r="10" customFormat="false" ht="68.65" hidden="false" customHeight="false" outlineLevel="0" collapsed="false">
      <c r="A10" s="2" t="s">
        <v>187</v>
      </c>
      <c r="B10" s="2" t="s">
        <v>57</v>
      </c>
      <c r="C10" s="2" t="n">
        <v>8</v>
      </c>
      <c r="D10" s="2" t="n">
        <v>12</v>
      </c>
      <c r="E10" s="2" t="s">
        <v>191</v>
      </c>
      <c r="F10" s="4" t="n">
        <f aca="false">IF($B10="Supply chain / inventory",C10,"")</f>
        <v>8</v>
      </c>
      <c r="G10" s="4" t="n">
        <f aca="false">IF($B10="Supply chain / inventory",D10,"")</f>
        <v>12</v>
      </c>
      <c r="H10" s="4" t="str">
        <f aca="false">IF($B10="Workforce / capacity / service delivery",C10,"")</f>
        <v/>
      </c>
      <c r="I10" s="4" t="str">
        <f aca="false">IF($B10="Workforce / capacity / service delivery",D10,"")</f>
        <v/>
      </c>
      <c r="J10" s="4" t="str">
        <f aca="false">IF($B10="Customer / sales / product operations",C10,"")</f>
        <v/>
      </c>
      <c r="K10" s="4" t="str">
        <f aca="false">IF($B10="Customer / sales / product operations",D10,"")</f>
        <v/>
      </c>
      <c r="L10" s="4" t="str">
        <f aca="false">IF($B10="Chất lượng dữ liệu / data operations",C10,"")</f>
        <v/>
      </c>
      <c r="M10" s="4" t="str">
        <f aca="false">IF($B10="Chất lượng dữ liệu / data operations",D10,"")</f>
        <v/>
      </c>
      <c r="N10" s="4" t="str">
        <f aca="false">IF($B10="BI / báo cáo vận hành",C10,"")</f>
        <v/>
      </c>
      <c r="O10" s="4" t="str">
        <f aca="false">IF($B10="BI / báo cáo vận hành",D10,"")</f>
        <v/>
      </c>
      <c r="P10" s="4" t="str">
        <f aca="false">IF($B10="Quy trình / hệ thống vận hành",C10,"")</f>
        <v/>
      </c>
      <c r="Q10" s="4" t="str">
        <f aca="false">IF($B10="Quy trình / hệ thống vận hành",D10,"")</f>
        <v/>
      </c>
      <c r="R10" s="4" t="str">
        <f aca="false">IF($B10="Manufacturing / shop-floor",C10,"")</f>
        <v/>
      </c>
      <c r="S10" s="4" t="str">
        <f aca="false">IF($B10="Manufacturing / shop-floor",D10,"")</f>
        <v/>
      </c>
    </row>
    <row r="11" customFormat="false" ht="68.65" hidden="false" customHeight="false" outlineLevel="0" collapsed="false">
      <c r="A11" s="2" t="s">
        <v>192</v>
      </c>
      <c r="B11" s="2" t="s">
        <v>57</v>
      </c>
      <c r="C11" s="2" t="n">
        <v>75</v>
      </c>
      <c r="D11" s="2" t="n">
        <v>150</v>
      </c>
      <c r="E11" s="2" t="s">
        <v>196</v>
      </c>
      <c r="F11" s="4" t="n">
        <f aca="false">IF($B11="Supply chain / inventory",C11,"")</f>
        <v>75</v>
      </c>
      <c r="G11" s="4" t="n">
        <f aca="false">IF($B11="Supply chain / inventory",D11,"")</f>
        <v>150</v>
      </c>
      <c r="H11" s="4" t="str">
        <f aca="false">IF($B11="Workforce / capacity / service delivery",C11,"")</f>
        <v/>
      </c>
      <c r="I11" s="4" t="str">
        <f aca="false">IF($B11="Workforce / capacity / service delivery",D11,"")</f>
        <v/>
      </c>
      <c r="J11" s="4" t="str">
        <f aca="false">IF($B11="Customer / sales / product operations",C11,"")</f>
        <v/>
      </c>
      <c r="K11" s="4" t="str">
        <f aca="false">IF($B11="Customer / sales / product operations",D11,"")</f>
        <v/>
      </c>
      <c r="L11" s="4" t="str">
        <f aca="false">IF($B11="Chất lượng dữ liệu / data operations",C11,"")</f>
        <v/>
      </c>
      <c r="M11" s="4" t="str">
        <f aca="false">IF($B11="Chất lượng dữ liệu / data operations",D11,"")</f>
        <v/>
      </c>
      <c r="N11" s="4" t="str">
        <f aca="false">IF($B11="BI / báo cáo vận hành",C11,"")</f>
        <v/>
      </c>
      <c r="O11" s="4" t="str">
        <f aca="false">IF($B11="BI / báo cáo vận hành",D11,"")</f>
        <v/>
      </c>
      <c r="P11" s="4" t="str">
        <f aca="false">IF($B11="Quy trình / hệ thống vận hành",C11,"")</f>
        <v/>
      </c>
      <c r="Q11" s="4" t="str">
        <f aca="false">IF($B11="Quy trình / hệ thống vận hành",D11,"")</f>
        <v/>
      </c>
      <c r="R11" s="4" t="str">
        <f aca="false">IF($B11="Manufacturing / shop-floor",C11,"")</f>
        <v/>
      </c>
      <c r="S11" s="4" t="str">
        <f aca="false">IF($B11="Manufacturing / shop-floor",D11,"")</f>
        <v/>
      </c>
    </row>
    <row r="12" customFormat="false" ht="68.65" hidden="false" customHeight="false" outlineLevel="0" collapsed="false">
      <c r="A12" s="2" t="s">
        <v>197</v>
      </c>
      <c r="B12" s="2" t="s">
        <v>57</v>
      </c>
      <c r="C12" s="2" t="n">
        <v>8</v>
      </c>
      <c r="D12" s="2" t="n">
        <v>30</v>
      </c>
      <c r="E12" s="2" t="s">
        <v>201</v>
      </c>
      <c r="F12" s="4" t="n">
        <f aca="false">IF($B12="Supply chain / inventory",C12,"")</f>
        <v>8</v>
      </c>
      <c r="G12" s="4" t="n">
        <f aca="false">IF($B12="Supply chain / inventory",D12,"")</f>
        <v>30</v>
      </c>
      <c r="H12" s="4" t="str">
        <f aca="false">IF($B12="Workforce / capacity / service delivery",C12,"")</f>
        <v/>
      </c>
      <c r="I12" s="4" t="str">
        <f aca="false">IF($B12="Workforce / capacity / service delivery",D12,"")</f>
        <v/>
      </c>
      <c r="J12" s="4" t="str">
        <f aca="false">IF($B12="Customer / sales / product operations",C12,"")</f>
        <v/>
      </c>
      <c r="K12" s="4" t="str">
        <f aca="false">IF($B12="Customer / sales / product operations",D12,"")</f>
        <v/>
      </c>
      <c r="L12" s="4" t="str">
        <f aca="false">IF($B12="Chất lượng dữ liệu / data operations",C12,"")</f>
        <v/>
      </c>
      <c r="M12" s="4" t="str">
        <f aca="false">IF($B12="Chất lượng dữ liệu / data operations",D12,"")</f>
        <v/>
      </c>
      <c r="N12" s="4" t="str">
        <f aca="false">IF($B12="BI / báo cáo vận hành",C12,"")</f>
        <v/>
      </c>
      <c r="O12" s="4" t="str">
        <f aca="false">IF($B12="BI / báo cáo vận hành",D12,"")</f>
        <v/>
      </c>
      <c r="P12" s="4" t="str">
        <f aca="false">IF($B12="Quy trình / hệ thống vận hành",C12,"")</f>
        <v/>
      </c>
      <c r="Q12" s="4" t="str">
        <f aca="false">IF($B12="Quy trình / hệ thống vận hành",D12,"")</f>
        <v/>
      </c>
      <c r="R12" s="4" t="str">
        <f aca="false">IF($B12="Manufacturing / shop-floor",C12,"")</f>
        <v/>
      </c>
      <c r="S12" s="4" t="str">
        <f aca="false">IF($B12="Manufacturing / shop-floor",D12,"")</f>
        <v/>
      </c>
    </row>
    <row r="13" customFormat="false" ht="82.05" hidden="false" customHeight="false" outlineLevel="0" collapsed="false">
      <c r="A13" s="2" t="s">
        <v>222</v>
      </c>
      <c r="B13" s="2" t="s">
        <v>57</v>
      </c>
      <c r="C13" s="2" t="n">
        <v>8</v>
      </c>
      <c r="D13" s="2" t="n">
        <v>40</v>
      </c>
      <c r="E13" s="2" t="s">
        <v>226</v>
      </c>
      <c r="F13" s="4" t="n">
        <f aca="false">IF($B13="Supply chain / inventory",C13,"")</f>
        <v>8</v>
      </c>
      <c r="G13" s="4" t="n">
        <f aca="false">IF($B13="Supply chain / inventory",D13,"")</f>
        <v>40</v>
      </c>
      <c r="H13" s="4" t="str">
        <f aca="false">IF($B13="Workforce / capacity / service delivery",C13,"")</f>
        <v/>
      </c>
      <c r="I13" s="4" t="str">
        <f aca="false">IF($B13="Workforce / capacity / service delivery",D13,"")</f>
        <v/>
      </c>
      <c r="J13" s="4" t="str">
        <f aca="false">IF($B13="Customer / sales / product operations",C13,"")</f>
        <v/>
      </c>
      <c r="K13" s="4" t="str">
        <f aca="false">IF($B13="Customer / sales / product operations",D13,"")</f>
        <v/>
      </c>
      <c r="L13" s="4" t="str">
        <f aca="false">IF($B13="Chất lượng dữ liệu / data operations",C13,"")</f>
        <v/>
      </c>
      <c r="M13" s="4" t="str">
        <f aca="false">IF($B13="Chất lượng dữ liệu / data operations",D13,"")</f>
        <v/>
      </c>
      <c r="N13" s="4" t="str">
        <f aca="false">IF($B13="BI / báo cáo vận hành",C13,"")</f>
        <v/>
      </c>
      <c r="O13" s="4" t="str">
        <f aca="false">IF($B13="BI / báo cáo vận hành",D13,"")</f>
        <v/>
      </c>
      <c r="P13" s="4" t="str">
        <f aca="false">IF($B13="Quy trình / hệ thống vận hành",C13,"")</f>
        <v/>
      </c>
      <c r="Q13" s="4" t="str">
        <f aca="false">IF($B13="Quy trình / hệ thống vận hành",D13,"")</f>
        <v/>
      </c>
      <c r="R13" s="4" t="str">
        <f aca="false">IF($B13="Manufacturing / shop-floor",C13,"")</f>
        <v/>
      </c>
      <c r="S13" s="4" t="str">
        <f aca="false">IF($B13="Manufacturing / shop-floor",D13,"")</f>
        <v/>
      </c>
    </row>
    <row r="14" customFormat="false" ht="108.95" hidden="false" customHeight="false" outlineLevel="0" collapsed="false">
      <c r="A14" s="2" t="s">
        <v>234</v>
      </c>
      <c r="B14" s="2" t="s">
        <v>120</v>
      </c>
      <c r="C14" s="2" t="n">
        <v>30</v>
      </c>
      <c r="D14" s="2" t="n">
        <v>60</v>
      </c>
      <c r="E14" s="2" t="s">
        <v>238</v>
      </c>
      <c r="F14" s="4" t="str">
        <f aca="false">IF($B14="Supply chain / inventory",C14,"")</f>
        <v/>
      </c>
      <c r="G14" s="4" t="str">
        <f aca="false">IF($B14="Supply chain / inventory",D14,"")</f>
        <v/>
      </c>
      <c r="H14" s="4" t="str">
        <f aca="false">IF($B14="Workforce / capacity / service delivery",C14,"")</f>
        <v/>
      </c>
      <c r="I14" s="4" t="str">
        <f aca="false">IF($B14="Workforce / capacity / service delivery",D14,"")</f>
        <v/>
      </c>
      <c r="J14" s="4" t="str">
        <f aca="false">IF($B14="Customer / sales / product operations",C14,"")</f>
        <v/>
      </c>
      <c r="K14" s="4" t="str">
        <f aca="false">IF($B14="Customer / sales / product operations",D14,"")</f>
        <v/>
      </c>
      <c r="L14" s="4" t="str">
        <f aca="false">IF($B14="Chất lượng dữ liệu / data operations",C14,"")</f>
        <v/>
      </c>
      <c r="M14" s="4" t="str">
        <f aca="false">IF($B14="Chất lượng dữ liệu / data operations",D14,"")</f>
        <v/>
      </c>
      <c r="N14" s="4" t="n">
        <f aca="false">IF($B14="BI / báo cáo vận hành",C14,"")</f>
        <v>30</v>
      </c>
      <c r="O14" s="4" t="n">
        <f aca="false">IF($B14="BI / báo cáo vận hành",D14,"")</f>
        <v>60</v>
      </c>
      <c r="P14" s="4" t="str">
        <f aca="false">IF($B14="Quy trình / hệ thống vận hành",C14,"")</f>
        <v/>
      </c>
      <c r="Q14" s="4" t="str">
        <f aca="false">IF($B14="Quy trình / hệ thống vận hành",D14,"")</f>
        <v/>
      </c>
      <c r="R14" s="4" t="str">
        <f aca="false">IF($B14="Manufacturing / shop-floor",C14,"")</f>
        <v/>
      </c>
      <c r="S14" s="4" t="str">
        <f aca="false">IF($B14="Manufacturing / shop-floor",D14,"")</f>
        <v/>
      </c>
    </row>
    <row r="15" customFormat="false" ht="95.5" hidden="false" customHeight="false" outlineLevel="0" collapsed="false">
      <c r="A15" s="2" t="s">
        <v>239</v>
      </c>
      <c r="B15" s="2" t="s">
        <v>120</v>
      </c>
      <c r="C15" s="2" t="n">
        <v>10</v>
      </c>
      <c r="D15" s="2" t="n">
        <v>40</v>
      </c>
      <c r="E15" s="2" t="s">
        <v>243</v>
      </c>
      <c r="F15" s="4" t="str">
        <f aca="false">IF($B15="Supply chain / inventory",C15,"")</f>
        <v/>
      </c>
      <c r="G15" s="4" t="str">
        <f aca="false">IF($B15="Supply chain / inventory",D15,"")</f>
        <v/>
      </c>
      <c r="H15" s="4" t="str">
        <f aca="false">IF($B15="Workforce / capacity / service delivery",C15,"")</f>
        <v/>
      </c>
      <c r="I15" s="4" t="str">
        <f aca="false">IF($B15="Workforce / capacity / service delivery",D15,"")</f>
        <v/>
      </c>
      <c r="J15" s="4" t="str">
        <f aca="false">IF($B15="Customer / sales / product operations",C15,"")</f>
        <v/>
      </c>
      <c r="K15" s="4" t="str">
        <f aca="false">IF($B15="Customer / sales / product operations",D15,"")</f>
        <v/>
      </c>
      <c r="L15" s="4" t="str">
        <f aca="false">IF($B15="Chất lượng dữ liệu / data operations",C15,"")</f>
        <v/>
      </c>
      <c r="M15" s="4" t="str">
        <f aca="false">IF($B15="Chất lượng dữ liệu / data operations",D15,"")</f>
        <v/>
      </c>
      <c r="N15" s="4" t="n">
        <f aca="false">IF($B15="BI / báo cáo vận hành",C15,"")</f>
        <v>10</v>
      </c>
      <c r="O15" s="4" t="n">
        <f aca="false">IF($B15="BI / báo cáo vận hành",D15,"")</f>
        <v>40</v>
      </c>
      <c r="P15" s="4" t="str">
        <f aca="false">IF($B15="Quy trình / hệ thống vận hành",C15,"")</f>
        <v/>
      </c>
      <c r="Q15" s="4" t="str">
        <f aca="false">IF($B15="Quy trình / hệ thống vận hành",D15,"")</f>
        <v/>
      </c>
      <c r="R15" s="4" t="str">
        <f aca="false">IF($B15="Manufacturing / shop-floor",C15,"")</f>
        <v/>
      </c>
      <c r="S15" s="4" t="str">
        <f aca="false">IF($B15="Manufacturing / shop-floor",D15,"")</f>
        <v/>
      </c>
    </row>
    <row r="16" customFormat="false" ht="82.05" hidden="false" customHeight="false" outlineLevel="0" collapsed="false">
      <c r="A16" s="2" t="s">
        <v>249</v>
      </c>
      <c r="B16" s="2" t="s">
        <v>126</v>
      </c>
      <c r="C16" s="2" t="n">
        <v>10</v>
      </c>
      <c r="D16" s="2" t="n">
        <v>30</v>
      </c>
      <c r="E16" s="2" t="s">
        <v>253</v>
      </c>
      <c r="F16" s="4" t="str">
        <f aca="false">IF($B16="Supply chain / inventory",C16,"")</f>
        <v/>
      </c>
      <c r="G16" s="4" t="str">
        <f aca="false">IF($B16="Supply chain / inventory",D16,"")</f>
        <v/>
      </c>
      <c r="H16" s="4" t="str">
        <f aca="false">IF($B16="Workforce / capacity / service delivery",C16,"")</f>
        <v/>
      </c>
      <c r="I16" s="4" t="str">
        <f aca="false">IF($B16="Workforce / capacity / service delivery",D16,"")</f>
        <v/>
      </c>
      <c r="J16" s="4" t="str">
        <f aca="false">IF($B16="Customer / sales / product operations",C16,"")</f>
        <v/>
      </c>
      <c r="K16" s="4" t="str">
        <f aca="false">IF($B16="Customer / sales / product operations",D16,"")</f>
        <v/>
      </c>
      <c r="L16" s="4" t="str">
        <f aca="false">IF($B16="Chất lượng dữ liệu / data operations",C16,"")</f>
        <v/>
      </c>
      <c r="M16" s="4" t="str">
        <f aca="false">IF($B16="Chất lượng dữ liệu / data operations",D16,"")</f>
        <v/>
      </c>
      <c r="N16" s="4" t="str">
        <f aca="false">IF($B16="BI / báo cáo vận hành",C16,"")</f>
        <v/>
      </c>
      <c r="O16" s="4" t="str">
        <f aca="false">IF($B16="BI / báo cáo vận hành",D16,"")</f>
        <v/>
      </c>
      <c r="P16" s="4" t="n">
        <f aca="false">IF($B16="Quy trình / hệ thống vận hành",C16,"")</f>
        <v>10</v>
      </c>
      <c r="Q16" s="4" t="n">
        <f aca="false">IF($B16="Quy trình / hệ thống vận hành",D16,"")</f>
        <v>30</v>
      </c>
      <c r="R16" s="4" t="str">
        <f aca="false">IF($B16="Manufacturing / shop-floor",C16,"")</f>
        <v/>
      </c>
      <c r="S16" s="4" t="str">
        <f aca="false">IF($B16="Manufacturing / shop-floor",D16,"")</f>
        <v/>
      </c>
    </row>
    <row r="17" customFormat="false" ht="108.95" hidden="false" customHeight="false" outlineLevel="0" collapsed="false">
      <c r="A17" s="2" t="s">
        <v>254</v>
      </c>
      <c r="B17" s="2" t="s">
        <v>126</v>
      </c>
      <c r="C17" s="2" t="n">
        <v>10</v>
      </c>
      <c r="D17" s="2" t="n">
        <v>20</v>
      </c>
      <c r="E17" s="2" t="s">
        <v>258</v>
      </c>
      <c r="F17" s="4" t="str">
        <f aca="false">IF($B17="Supply chain / inventory",C17,"")</f>
        <v/>
      </c>
      <c r="G17" s="4" t="str">
        <f aca="false">IF($B17="Supply chain / inventory",D17,"")</f>
        <v/>
      </c>
      <c r="H17" s="4" t="str">
        <f aca="false">IF($B17="Workforce / capacity / service delivery",C17,"")</f>
        <v/>
      </c>
      <c r="I17" s="4" t="str">
        <f aca="false">IF($B17="Workforce / capacity / service delivery",D17,"")</f>
        <v/>
      </c>
      <c r="J17" s="4" t="str">
        <f aca="false">IF($B17="Customer / sales / product operations",C17,"")</f>
        <v/>
      </c>
      <c r="K17" s="4" t="str">
        <f aca="false">IF($B17="Customer / sales / product operations",D17,"")</f>
        <v/>
      </c>
      <c r="L17" s="4" t="str">
        <f aca="false">IF($B17="Chất lượng dữ liệu / data operations",C17,"")</f>
        <v/>
      </c>
      <c r="M17" s="4" t="str">
        <f aca="false">IF($B17="Chất lượng dữ liệu / data operations",D17,"")</f>
        <v/>
      </c>
      <c r="N17" s="4" t="str">
        <f aca="false">IF($B17="BI / báo cáo vận hành",C17,"")</f>
        <v/>
      </c>
      <c r="O17" s="4" t="str">
        <f aca="false">IF($B17="BI / báo cáo vận hành",D17,"")</f>
        <v/>
      </c>
      <c r="P17" s="4" t="n">
        <f aca="false">IF($B17="Quy trình / hệ thống vận hành",C17,"")</f>
        <v>10</v>
      </c>
      <c r="Q17" s="4" t="n">
        <f aca="false">IF($B17="Quy trình / hệ thống vận hành",D17,"")</f>
        <v>20</v>
      </c>
      <c r="R17" s="4" t="str">
        <f aca="false">IF($B17="Manufacturing / shop-floor",C17,"")</f>
        <v/>
      </c>
      <c r="S17" s="4" t="str">
        <f aca="false">IF($B17="Manufacturing / shop-floor",D17,"")</f>
        <v/>
      </c>
    </row>
    <row r="18" customFormat="false" ht="68.65" hidden="false" customHeight="false" outlineLevel="0" collapsed="false">
      <c r="A18" s="2" t="s">
        <v>259</v>
      </c>
      <c r="B18" s="2" t="s">
        <v>126</v>
      </c>
      <c r="C18" s="2" t="n">
        <v>50</v>
      </c>
      <c r="D18" s="2" t="n">
        <v>125</v>
      </c>
      <c r="E18" s="2" t="s">
        <v>263</v>
      </c>
      <c r="F18" s="4" t="str">
        <f aca="false">IF($B18="Supply chain / inventory",C18,"")</f>
        <v/>
      </c>
      <c r="G18" s="4" t="str">
        <f aca="false">IF($B18="Supply chain / inventory",D18,"")</f>
        <v/>
      </c>
      <c r="H18" s="4" t="str">
        <f aca="false">IF($B18="Workforce / capacity / service delivery",C18,"")</f>
        <v/>
      </c>
      <c r="I18" s="4" t="str">
        <f aca="false">IF($B18="Workforce / capacity / service delivery",D18,"")</f>
        <v/>
      </c>
      <c r="J18" s="4" t="str">
        <f aca="false">IF($B18="Customer / sales / product operations",C18,"")</f>
        <v/>
      </c>
      <c r="K18" s="4" t="str">
        <f aca="false">IF($B18="Customer / sales / product operations",D18,"")</f>
        <v/>
      </c>
      <c r="L18" s="4" t="str">
        <f aca="false">IF($B18="Chất lượng dữ liệu / data operations",C18,"")</f>
        <v/>
      </c>
      <c r="M18" s="4" t="str">
        <f aca="false">IF($B18="Chất lượng dữ liệu / data operations",D18,"")</f>
        <v/>
      </c>
      <c r="N18" s="4" t="str">
        <f aca="false">IF($B18="BI / báo cáo vận hành",C18,"")</f>
        <v/>
      </c>
      <c r="O18" s="4" t="str">
        <f aca="false">IF($B18="BI / báo cáo vận hành",D18,"")</f>
        <v/>
      </c>
      <c r="P18" s="4" t="n">
        <f aca="false">IF($B18="Quy trình / hệ thống vận hành",C18,"")</f>
        <v>50</v>
      </c>
      <c r="Q18" s="4" t="n">
        <f aca="false">IF($B18="Quy trình / hệ thống vận hành",D18,"")</f>
        <v>125</v>
      </c>
      <c r="R18" s="4" t="str">
        <f aca="false">IF($B18="Manufacturing / shop-floor",C18,"")</f>
        <v/>
      </c>
      <c r="S18" s="4" t="str">
        <f aca="false">IF($B18="Manufacturing / shop-floor",D18,"")</f>
        <v/>
      </c>
    </row>
    <row r="19" customFormat="false" ht="82.05" hidden="false" customHeight="false" outlineLevel="0" collapsed="false">
      <c r="A19" s="2" t="s">
        <v>264</v>
      </c>
      <c r="B19" s="2" t="s">
        <v>126</v>
      </c>
      <c r="C19" s="2" t="n">
        <v>10</v>
      </c>
      <c r="D19" s="2" t="n">
        <v>25</v>
      </c>
      <c r="E19" s="2" t="s">
        <v>269</v>
      </c>
      <c r="F19" s="4" t="str">
        <f aca="false">IF($B19="Supply chain / inventory",C19,"")</f>
        <v/>
      </c>
      <c r="G19" s="4" t="str">
        <f aca="false">IF($B19="Supply chain / inventory",D19,"")</f>
        <v/>
      </c>
      <c r="H19" s="4" t="str">
        <f aca="false">IF($B19="Workforce / capacity / service delivery",C19,"")</f>
        <v/>
      </c>
      <c r="I19" s="4" t="str">
        <f aca="false">IF($B19="Workforce / capacity / service delivery",D19,"")</f>
        <v/>
      </c>
      <c r="J19" s="4" t="str">
        <f aca="false">IF($B19="Customer / sales / product operations",C19,"")</f>
        <v/>
      </c>
      <c r="K19" s="4" t="str">
        <f aca="false">IF($B19="Customer / sales / product operations",D19,"")</f>
        <v/>
      </c>
      <c r="L19" s="4" t="str">
        <f aca="false">IF($B19="Chất lượng dữ liệu / data operations",C19,"")</f>
        <v/>
      </c>
      <c r="M19" s="4" t="str">
        <f aca="false">IF($B19="Chất lượng dữ liệu / data operations",D19,"")</f>
        <v/>
      </c>
      <c r="N19" s="4" t="str">
        <f aca="false">IF($B19="BI / báo cáo vận hành",C19,"")</f>
        <v/>
      </c>
      <c r="O19" s="4" t="str">
        <f aca="false">IF($B19="BI / báo cáo vận hành",D19,"")</f>
        <v/>
      </c>
      <c r="P19" s="4" t="n">
        <f aca="false">IF($B19="Quy trình / hệ thống vận hành",C19,"")</f>
        <v>10</v>
      </c>
      <c r="Q19" s="4" t="n">
        <f aca="false">IF($B19="Quy trình / hệ thống vận hành",D19,"")</f>
        <v>25</v>
      </c>
      <c r="R19" s="4" t="str">
        <f aca="false">IF($B19="Manufacturing / shop-floor",C19,"")</f>
        <v/>
      </c>
      <c r="S19" s="4" t="str">
        <f aca="false">IF($B19="Manufacturing / shop-floor",D19,"")</f>
        <v/>
      </c>
    </row>
    <row r="20" customFormat="false" ht="82.05" hidden="false" customHeight="false" outlineLevel="0" collapsed="false">
      <c r="A20" s="2" t="s">
        <v>270</v>
      </c>
      <c r="B20" s="2" t="s">
        <v>126</v>
      </c>
      <c r="C20" s="2" t="n">
        <v>25</v>
      </c>
      <c r="D20" s="2" t="n">
        <v>50</v>
      </c>
      <c r="E20" s="2" t="s">
        <v>274</v>
      </c>
      <c r="F20" s="4" t="str">
        <f aca="false">IF($B20="Supply chain / inventory",C20,"")</f>
        <v/>
      </c>
      <c r="G20" s="4" t="str">
        <f aca="false">IF($B20="Supply chain / inventory",D20,"")</f>
        <v/>
      </c>
      <c r="H20" s="4" t="str">
        <f aca="false">IF($B20="Workforce / capacity / service delivery",C20,"")</f>
        <v/>
      </c>
      <c r="I20" s="4" t="str">
        <f aca="false">IF($B20="Workforce / capacity / service delivery",D20,"")</f>
        <v/>
      </c>
      <c r="J20" s="4" t="str">
        <f aca="false">IF($B20="Customer / sales / product operations",C20,"")</f>
        <v/>
      </c>
      <c r="K20" s="4" t="str">
        <f aca="false">IF($B20="Customer / sales / product operations",D20,"")</f>
        <v/>
      </c>
      <c r="L20" s="4" t="str">
        <f aca="false">IF($B20="Chất lượng dữ liệu / data operations",C20,"")</f>
        <v/>
      </c>
      <c r="M20" s="4" t="str">
        <f aca="false">IF($B20="Chất lượng dữ liệu / data operations",D20,"")</f>
        <v/>
      </c>
      <c r="N20" s="4" t="str">
        <f aca="false">IF($B20="BI / báo cáo vận hành",C20,"")</f>
        <v/>
      </c>
      <c r="O20" s="4" t="str">
        <f aca="false">IF($B20="BI / báo cáo vận hành",D20,"")</f>
        <v/>
      </c>
      <c r="P20" s="4" t="n">
        <f aca="false">IF($B20="Quy trình / hệ thống vận hành",C20,"")</f>
        <v>25</v>
      </c>
      <c r="Q20" s="4" t="n">
        <f aca="false">IF($B20="Quy trình / hệ thống vận hành",D20,"")</f>
        <v>50</v>
      </c>
      <c r="R20" s="4" t="str">
        <f aca="false">IF($B20="Manufacturing / shop-floor",C20,"")</f>
        <v/>
      </c>
      <c r="S20" s="4" t="str">
        <f aca="false">IF($B20="Manufacturing / shop-floor",D20,"")</f>
        <v/>
      </c>
    </row>
    <row r="21" customFormat="false" ht="82.05" hidden="false" customHeight="false" outlineLevel="0" collapsed="false">
      <c r="A21" s="2" t="s">
        <v>296</v>
      </c>
      <c r="B21" s="2" t="s">
        <v>120</v>
      </c>
      <c r="C21" s="2" t="n">
        <v>10</v>
      </c>
      <c r="D21" s="2" t="n">
        <v>12</v>
      </c>
      <c r="E21" s="2" t="s">
        <v>300</v>
      </c>
      <c r="F21" s="4" t="str">
        <f aca="false">IF($B21="Supply chain / inventory",C21,"")</f>
        <v/>
      </c>
      <c r="G21" s="4" t="str">
        <f aca="false">IF($B21="Supply chain / inventory",D21,"")</f>
        <v/>
      </c>
      <c r="H21" s="4" t="str">
        <f aca="false">IF($B21="Workforce / capacity / service delivery",C21,"")</f>
        <v/>
      </c>
      <c r="I21" s="4" t="str">
        <f aca="false">IF($B21="Workforce / capacity / service delivery",D21,"")</f>
        <v/>
      </c>
      <c r="J21" s="4" t="str">
        <f aca="false">IF($B21="Customer / sales / product operations",C21,"")</f>
        <v/>
      </c>
      <c r="K21" s="4" t="str">
        <f aca="false">IF($B21="Customer / sales / product operations",D21,"")</f>
        <v/>
      </c>
      <c r="L21" s="4" t="str">
        <f aca="false">IF($B21="Chất lượng dữ liệu / data operations",C21,"")</f>
        <v/>
      </c>
      <c r="M21" s="4" t="str">
        <f aca="false">IF($B21="Chất lượng dữ liệu / data operations",D21,"")</f>
        <v/>
      </c>
      <c r="N21" s="4" t="n">
        <f aca="false">IF($B21="BI / báo cáo vận hành",C21,"")</f>
        <v>10</v>
      </c>
      <c r="O21" s="4" t="n">
        <f aca="false">IF($B21="BI / báo cáo vận hành",D21,"")</f>
        <v>12</v>
      </c>
      <c r="P21" s="4" t="str">
        <f aca="false">IF($B21="Quy trình / hệ thống vận hành",C21,"")</f>
        <v/>
      </c>
      <c r="Q21" s="4" t="str">
        <f aca="false">IF($B21="Quy trình / hệ thống vận hành",D21,"")</f>
        <v/>
      </c>
      <c r="R21" s="4" t="str">
        <f aca="false">IF($B21="Manufacturing / shop-floor",C21,"")</f>
        <v/>
      </c>
      <c r="S21" s="4" t="str">
        <f aca="false">IF($B21="Manufacturing / shop-floor",D21,"")</f>
        <v/>
      </c>
    </row>
    <row r="22" customFormat="false" ht="95.5" hidden="false" customHeight="false" outlineLevel="0" collapsed="false">
      <c r="A22" s="2" t="s">
        <v>306</v>
      </c>
      <c r="B22" s="2" t="s">
        <v>156</v>
      </c>
      <c r="C22" s="2" t="n">
        <v>20</v>
      </c>
      <c r="D22" s="2" t="n">
        <v>45</v>
      </c>
      <c r="E22" s="2" t="s">
        <v>310</v>
      </c>
      <c r="F22" s="4" t="str">
        <f aca="false">IF($B22="Supply chain / inventory",C22,"")</f>
        <v/>
      </c>
      <c r="G22" s="4" t="str">
        <f aca="false">IF($B22="Supply chain / inventory",D22,"")</f>
        <v/>
      </c>
      <c r="H22" s="4" t="str">
        <f aca="false">IF($B22="Workforce / capacity / service delivery",C22,"")</f>
        <v/>
      </c>
      <c r="I22" s="4" t="str">
        <f aca="false">IF($B22="Workforce / capacity / service delivery",D22,"")</f>
        <v/>
      </c>
      <c r="J22" s="4" t="str">
        <f aca="false">IF($B22="Customer / sales / product operations",C22,"")</f>
        <v/>
      </c>
      <c r="K22" s="4" t="str">
        <f aca="false">IF($B22="Customer / sales / product operations",D22,"")</f>
        <v/>
      </c>
      <c r="L22" s="4" t="str">
        <f aca="false">IF($B22="Chất lượng dữ liệu / data operations",C22,"")</f>
        <v/>
      </c>
      <c r="M22" s="4" t="str">
        <f aca="false">IF($B22="Chất lượng dữ liệu / data operations",D22,"")</f>
        <v/>
      </c>
      <c r="N22" s="4" t="str">
        <f aca="false">IF($B22="BI / báo cáo vận hành",C22,"")</f>
        <v/>
      </c>
      <c r="O22" s="4" t="str">
        <f aca="false">IF($B22="BI / báo cáo vận hành",D22,"")</f>
        <v/>
      </c>
      <c r="P22" s="4" t="str">
        <f aca="false">IF($B22="Quy trình / hệ thống vận hành",C22,"")</f>
        <v/>
      </c>
      <c r="Q22" s="4" t="str">
        <f aca="false">IF($B22="Quy trình / hệ thống vận hành",D22,"")</f>
        <v/>
      </c>
      <c r="R22" s="4" t="n">
        <f aca="false">IF($B22="Manufacturing / shop-floor",C22,"")</f>
        <v>20</v>
      </c>
      <c r="S22" s="4" t="n">
        <f aca="false">IF($B22="Manufacturing / shop-floor",D22,"")</f>
        <v>45</v>
      </c>
    </row>
    <row r="23" customFormat="false" ht="68.65" hidden="false" customHeight="false" outlineLevel="0" collapsed="false">
      <c r="A23" s="2" t="s">
        <v>311</v>
      </c>
      <c r="B23" s="2" t="s">
        <v>156</v>
      </c>
      <c r="C23" s="2" t="n">
        <v>20</v>
      </c>
      <c r="D23" s="2" t="n">
        <v>80</v>
      </c>
      <c r="E23" s="2" t="s">
        <v>315</v>
      </c>
      <c r="F23" s="4" t="str">
        <f aca="false">IF($B23="Supply chain / inventory",C23,"")</f>
        <v/>
      </c>
      <c r="G23" s="4" t="str">
        <f aca="false">IF($B23="Supply chain / inventory",D23,"")</f>
        <v/>
      </c>
      <c r="H23" s="4" t="str">
        <f aca="false">IF($B23="Workforce / capacity / service delivery",C23,"")</f>
        <v/>
      </c>
      <c r="I23" s="4" t="str">
        <f aca="false">IF($B23="Workforce / capacity / service delivery",D23,"")</f>
        <v/>
      </c>
      <c r="J23" s="4" t="str">
        <f aca="false">IF($B23="Customer / sales / product operations",C23,"")</f>
        <v/>
      </c>
      <c r="K23" s="4" t="str">
        <f aca="false">IF($B23="Customer / sales / product operations",D23,"")</f>
        <v/>
      </c>
      <c r="L23" s="4" t="str">
        <f aca="false">IF($B23="Chất lượng dữ liệu / data operations",C23,"")</f>
        <v/>
      </c>
      <c r="M23" s="4" t="str">
        <f aca="false">IF($B23="Chất lượng dữ liệu / data operations",D23,"")</f>
        <v/>
      </c>
      <c r="N23" s="4" t="str">
        <f aca="false">IF($B23="BI / báo cáo vận hành",C23,"")</f>
        <v/>
      </c>
      <c r="O23" s="4" t="str">
        <f aca="false">IF($B23="BI / báo cáo vận hành",D23,"")</f>
        <v/>
      </c>
      <c r="P23" s="4" t="str">
        <f aca="false">IF($B23="Quy trình / hệ thống vận hành",C23,"")</f>
        <v/>
      </c>
      <c r="Q23" s="4" t="str">
        <f aca="false">IF($B23="Quy trình / hệ thống vận hành",D23,"")</f>
        <v/>
      </c>
      <c r="R23" s="4" t="n">
        <f aca="false">IF($B23="Manufacturing / shop-floor",C23,"")</f>
        <v>20</v>
      </c>
      <c r="S23" s="4" t="n">
        <f aca="false">IF($B23="Manufacturing / shop-floor",D23,"")</f>
        <v>80</v>
      </c>
    </row>
    <row r="24" customFormat="false" ht="108.95" hidden="false" customHeight="false" outlineLevel="0" collapsed="false">
      <c r="A24" s="2" t="s">
        <v>326</v>
      </c>
      <c r="B24" s="2" t="s">
        <v>82</v>
      </c>
      <c r="C24" s="2" t="n">
        <v>20</v>
      </c>
      <c r="D24" s="2" t="n">
        <v>40</v>
      </c>
      <c r="E24" s="2" t="s">
        <v>330</v>
      </c>
      <c r="F24" s="4" t="str">
        <f aca="false">IF($B24="Supply chain / inventory",C24,"")</f>
        <v/>
      </c>
      <c r="G24" s="4" t="str">
        <f aca="false">IF($B24="Supply chain / inventory",D24,"")</f>
        <v/>
      </c>
      <c r="H24" s="4" t="n">
        <f aca="false">IF($B24="Workforce / capacity / service delivery",C24,"")</f>
        <v>20</v>
      </c>
      <c r="I24" s="4" t="n">
        <f aca="false">IF($B24="Workforce / capacity / service delivery",D24,"")</f>
        <v>40</v>
      </c>
      <c r="J24" s="4" t="str">
        <f aca="false">IF($B24="Customer / sales / product operations",C24,"")</f>
        <v/>
      </c>
      <c r="K24" s="4" t="str">
        <f aca="false">IF($B24="Customer / sales / product operations",D24,"")</f>
        <v/>
      </c>
      <c r="L24" s="4" t="str">
        <f aca="false">IF($B24="Chất lượng dữ liệu / data operations",C24,"")</f>
        <v/>
      </c>
      <c r="M24" s="4" t="str">
        <f aca="false">IF($B24="Chất lượng dữ liệu / data operations",D24,"")</f>
        <v/>
      </c>
      <c r="N24" s="4" t="str">
        <f aca="false">IF($B24="BI / báo cáo vận hành",C24,"")</f>
        <v/>
      </c>
      <c r="O24" s="4" t="str">
        <f aca="false">IF($B24="BI / báo cáo vận hành",D24,"")</f>
        <v/>
      </c>
      <c r="P24" s="4" t="str">
        <f aca="false">IF($B24="Quy trình / hệ thống vận hành",C24,"")</f>
        <v/>
      </c>
      <c r="Q24" s="4" t="str">
        <f aca="false">IF($B24="Quy trình / hệ thống vận hành",D24,"")</f>
        <v/>
      </c>
      <c r="R24" s="4" t="str">
        <f aca="false">IF($B24="Manufacturing / shop-floor",C24,"")</f>
        <v/>
      </c>
      <c r="S24" s="4" t="str">
        <f aca="false">IF($B24="Manufacturing / shop-floor",D24,"")</f>
        <v/>
      </c>
    </row>
    <row r="25" customFormat="false" ht="82.05" hidden="false" customHeight="false" outlineLevel="0" collapsed="false">
      <c r="A25" s="2" t="s">
        <v>331</v>
      </c>
      <c r="B25" s="2" t="s">
        <v>82</v>
      </c>
      <c r="C25" s="2" t="n">
        <v>10</v>
      </c>
      <c r="D25" s="2" t="n">
        <v>35</v>
      </c>
      <c r="E25" s="2" t="s">
        <v>337</v>
      </c>
      <c r="F25" s="4" t="str">
        <f aca="false">IF($B25="Supply chain / inventory",C25,"")</f>
        <v/>
      </c>
      <c r="G25" s="4" t="str">
        <f aca="false">IF($B25="Supply chain / inventory",D25,"")</f>
        <v/>
      </c>
      <c r="H25" s="4" t="n">
        <f aca="false">IF($B25="Workforce / capacity / service delivery",C25,"")</f>
        <v>10</v>
      </c>
      <c r="I25" s="4" t="n">
        <f aca="false">IF($B25="Workforce / capacity / service delivery",D25,"")</f>
        <v>35</v>
      </c>
      <c r="J25" s="4" t="str">
        <f aca="false">IF($B25="Customer / sales / product operations",C25,"")</f>
        <v/>
      </c>
      <c r="K25" s="4" t="str">
        <f aca="false">IF($B25="Customer / sales / product operations",D25,"")</f>
        <v/>
      </c>
      <c r="L25" s="4" t="str">
        <f aca="false">IF($B25="Chất lượng dữ liệu / data operations",C25,"")</f>
        <v/>
      </c>
      <c r="M25" s="4" t="str">
        <f aca="false">IF($B25="Chất lượng dữ liệu / data operations",D25,"")</f>
        <v/>
      </c>
      <c r="N25" s="4" t="str">
        <f aca="false">IF($B25="BI / báo cáo vận hành",C25,"")</f>
        <v/>
      </c>
      <c r="O25" s="4" t="str">
        <f aca="false">IF($B25="BI / báo cáo vận hành",D25,"")</f>
        <v/>
      </c>
      <c r="P25" s="4" t="str">
        <f aca="false">IF($B25="Quy trình / hệ thống vận hành",C25,"")</f>
        <v/>
      </c>
      <c r="Q25" s="4" t="str">
        <f aca="false">IF($B25="Quy trình / hệ thống vận hành",D25,"")</f>
        <v/>
      </c>
      <c r="R25" s="4" t="str">
        <f aca="false">IF($B25="Manufacturing / shop-floor",C25,"")</f>
        <v/>
      </c>
      <c r="S25" s="4" t="str">
        <f aca="false">IF($B25="Manufacturing / shop-floor",D25,"")</f>
        <v/>
      </c>
    </row>
    <row r="26" customFormat="false" ht="68.65" hidden="false" customHeight="false" outlineLevel="0" collapsed="false">
      <c r="A26" s="2" t="s">
        <v>338</v>
      </c>
      <c r="B26" s="2" t="s">
        <v>99</v>
      </c>
      <c r="C26" s="2" t="n">
        <v>25</v>
      </c>
      <c r="D26" s="2" t="n">
        <v>120</v>
      </c>
      <c r="E26" s="2" t="s">
        <v>342</v>
      </c>
      <c r="F26" s="4" t="str">
        <f aca="false">IF($B26="Supply chain / inventory",C26,"")</f>
        <v/>
      </c>
      <c r="G26" s="4" t="str">
        <f aca="false">IF($B26="Supply chain / inventory",D26,"")</f>
        <v/>
      </c>
      <c r="H26" s="4" t="str">
        <f aca="false">IF($B26="Workforce / capacity / service delivery",C26,"")</f>
        <v/>
      </c>
      <c r="I26" s="4" t="str">
        <f aca="false">IF($B26="Workforce / capacity / service delivery",D26,"")</f>
        <v/>
      </c>
      <c r="J26" s="4" t="n">
        <f aca="false">IF($B26="Customer / sales / product operations",C26,"")</f>
        <v>25</v>
      </c>
      <c r="K26" s="4" t="n">
        <f aca="false">IF($B26="Customer / sales / product operations",D26,"")</f>
        <v>120</v>
      </c>
      <c r="L26" s="4" t="str">
        <f aca="false">IF($B26="Chất lượng dữ liệu / data operations",C26,"")</f>
        <v/>
      </c>
      <c r="M26" s="4" t="str">
        <f aca="false">IF($B26="Chất lượng dữ liệu / data operations",D26,"")</f>
        <v/>
      </c>
      <c r="N26" s="4" t="str">
        <f aca="false">IF($B26="BI / báo cáo vận hành",C26,"")</f>
        <v/>
      </c>
      <c r="O26" s="4" t="str">
        <f aca="false">IF($B26="BI / báo cáo vận hành",D26,"")</f>
        <v/>
      </c>
      <c r="P26" s="4" t="str">
        <f aca="false">IF($B26="Quy trình / hệ thống vận hành",C26,"")</f>
        <v/>
      </c>
      <c r="Q26" s="4" t="str">
        <f aca="false">IF($B26="Quy trình / hệ thống vận hành",D26,"")</f>
        <v/>
      </c>
      <c r="R26" s="4" t="str">
        <f aca="false">IF($B26="Manufacturing / shop-floor",C26,"")</f>
        <v/>
      </c>
      <c r="S26" s="4" t="str">
        <f aca="false">IF($B26="Manufacturing / shop-floor",D26,"")</f>
        <v/>
      </c>
    </row>
    <row r="27" customFormat="false" ht="82.05" hidden="false" customHeight="false" outlineLevel="0" collapsed="false">
      <c r="A27" s="2" t="s">
        <v>350</v>
      </c>
      <c r="B27" s="2" t="s">
        <v>120</v>
      </c>
      <c r="C27" s="2" t="n">
        <v>20</v>
      </c>
      <c r="D27" s="2" t="n">
        <v>45</v>
      </c>
      <c r="E27" s="2" t="s">
        <v>354</v>
      </c>
      <c r="F27" s="4" t="str">
        <f aca="false">IF($B27="Supply chain / inventory",C27,"")</f>
        <v/>
      </c>
      <c r="G27" s="4" t="str">
        <f aca="false">IF($B27="Supply chain / inventory",D27,"")</f>
        <v/>
      </c>
      <c r="H27" s="4" t="str">
        <f aca="false">IF($B27="Workforce / capacity / service delivery",C27,"")</f>
        <v/>
      </c>
      <c r="I27" s="4" t="str">
        <f aca="false">IF($B27="Workforce / capacity / service delivery",D27,"")</f>
        <v/>
      </c>
      <c r="J27" s="4" t="str">
        <f aca="false">IF($B27="Customer / sales / product operations",C27,"")</f>
        <v/>
      </c>
      <c r="K27" s="4" t="str">
        <f aca="false">IF($B27="Customer / sales / product operations",D27,"")</f>
        <v/>
      </c>
      <c r="L27" s="4" t="str">
        <f aca="false">IF($B27="Chất lượng dữ liệu / data operations",C27,"")</f>
        <v/>
      </c>
      <c r="M27" s="4" t="str">
        <f aca="false">IF($B27="Chất lượng dữ liệu / data operations",D27,"")</f>
        <v/>
      </c>
      <c r="N27" s="4" t="n">
        <f aca="false">IF($B27="BI / báo cáo vận hành",C27,"")</f>
        <v>20</v>
      </c>
      <c r="O27" s="4" t="n">
        <f aca="false">IF($B27="BI / báo cáo vận hành",D27,"")</f>
        <v>45</v>
      </c>
      <c r="P27" s="4" t="str">
        <f aca="false">IF($B27="Quy trình / hệ thống vận hành",C27,"")</f>
        <v/>
      </c>
      <c r="Q27" s="4" t="str">
        <f aca="false">IF($B27="Quy trình / hệ thống vận hành",D27,"")</f>
        <v/>
      </c>
      <c r="R27" s="4" t="str">
        <f aca="false">IF($B27="Manufacturing / shop-floor",C27,"")</f>
        <v/>
      </c>
      <c r="S27" s="4" t="str">
        <f aca="false">IF($B27="Manufacturing / shop-floor",D27,"")</f>
        <v/>
      </c>
    </row>
    <row r="28" customFormat="false" ht="95.5" hidden="false" customHeight="false" outlineLevel="0" collapsed="false">
      <c r="A28" s="2" t="s">
        <v>366</v>
      </c>
      <c r="B28" s="2" t="s">
        <v>120</v>
      </c>
      <c r="C28" s="2" t="n">
        <v>15</v>
      </c>
      <c r="D28" s="2" t="n">
        <v>35</v>
      </c>
      <c r="E28" s="2" t="s">
        <v>370</v>
      </c>
      <c r="F28" s="4" t="str">
        <f aca="false">IF($B28="Supply chain / inventory",C28,"")</f>
        <v/>
      </c>
      <c r="G28" s="4" t="str">
        <f aca="false">IF($B28="Supply chain / inventory",D28,"")</f>
        <v/>
      </c>
      <c r="H28" s="4" t="str">
        <f aca="false">IF($B28="Workforce / capacity / service delivery",C28,"")</f>
        <v/>
      </c>
      <c r="I28" s="4" t="str">
        <f aca="false">IF($B28="Workforce / capacity / service delivery",D28,"")</f>
        <v/>
      </c>
      <c r="J28" s="4" t="str">
        <f aca="false">IF($B28="Customer / sales / product operations",C28,"")</f>
        <v/>
      </c>
      <c r="K28" s="4" t="str">
        <f aca="false">IF($B28="Customer / sales / product operations",D28,"")</f>
        <v/>
      </c>
      <c r="L28" s="4" t="str">
        <f aca="false">IF($B28="Chất lượng dữ liệu / data operations",C28,"")</f>
        <v/>
      </c>
      <c r="M28" s="4" t="str">
        <f aca="false">IF($B28="Chất lượng dữ liệu / data operations",D28,"")</f>
        <v/>
      </c>
      <c r="N28" s="4" t="n">
        <f aca="false">IF($B28="BI / báo cáo vận hành",C28,"")</f>
        <v>15</v>
      </c>
      <c r="O28" s="4" t="n">
        <f aca="false">IF($B28="BI / báo cáo vận hành",D28,"")</f>
        <v>35</v>
      </c>
      <c r="P28" s="4" t="str">
        <f aca="false">IF($B28="Quy trình / hệ thống vận hành",C28,"")</f>
        <v/>
      </c>
      <c r="Q28" s="4" t="str">
        <f aca="false">IF($B28="Quy trình / hệ thống vận hành",D28,"")</f>
        <v/>
      </c>
      <c r="R28" s="4" t="str">
        <f aca="false">IF($B28="Manufacturing / shop-floor",C28,"")</f>
        <v/>
      </c>
      <c r="S28" s="4" t="str">
        <f aca="false">IF($B28="Manufacturing / shop-floor",D28,"")</f>
        <v/>
      </c>
    </row>
    <row r="29" customFormat="false" ht="95.5" hidden="false" customHeight="false" outlineLevel="0" collapsed="false">
      <c r="A29" s="2" t="s">
        <v>400</v>
      </c>
      <c r="B29" s="2" t="s">
        <v>57</v>
      </c>
      <c r="C29" s="2" t="n">
        <v>18</v>
      </c>
      <c r="D29" s="2" t="n">
        <v>20</v>
      </c>
      <c r="E29" s="2" t="s">
        <v>405</v>
      </c>
      <c r="F29" s="4" t="n">
        <f aca="false">IF($B29="Supply chain / inventory",C29,"")</f>
        <v>18</v>
      </c>
      <c r="G29" s="4" t="n">
        <f aca="false">IF($B29="Supply chain / inventory",D29,"")</f>
        <v>20</v>
      </c>
      <c r="H29" s="4" t="str">
        <f aca="false">IF($B29="Workforce / capacity / service delivery",C29,"")</f>
        <v/>
      </c>
      <c r="I29" s="4" t="str">
        <f aca="false">IF($B29="Workforce / capacity / service delivery",D29,"")</f>
        <v/>
      </c>
      <c r="J29" s="4" t="str">
        <f aca="false">IF($B29="Customer / sales / product operations",C29,"")</f>
        <v/>
      </c>
      <c r="K29" s="4" t="str">
        <f aca="false">IF($B29="Customer / sales / product operations",D29,"")</f>
        <v/>
      </c>
      <c r="L29" s="4" t="str">
        <f aca="false">IF($B29="Chất lượng dữ liệu / data operations",C29,"")</f>
        <v/>
      </c>
      <c r="M29" s="4" t="str">
        <f aca="false">IF($B29="Chất lượng dữ liệu / data operations",D29,"")</f>
        <v/>
      </c>
      <c r="N29" s="4" t="str">
        <f aca="false">IF($B29="BI / báo cáo vận hành",C29,"")</f>
        <v/>
      </c>
      <c r="O29" s="4" t="str">
        <f aca="false">IF($B29="BI / báo cáo vận hành",D29,"")</f>
        <v/>
      </c>
      <c r="P29" s="4" t="str">
        <f aca="false">IF($B29="Quy trình / hệ thống vận hành",C29,"")</f>
        <v/>
      </c>
      <c r="Q29" s="4" t="str">
        <f aca="false">IF($B29="Quy trình / hệ thống vận hành",D29,"")</f>
        <v/>
      </c>
      <c r="R29" s="4" t="str">
        <f aca="false">IF($B29="Manufacturing / shop-floor",C29,"")</f>
        <v/>
      </c>
      <c r="S29" s="4" t="str">
        <f aca="false">IF($B29="Manufacturing / shop-floor",D29,"")</f>
        <v/>
      </c>
    </row>
    <row r="30" customFormat="false" ht="68.65" hidden="false" customHeight="false" outlineLevel="0" collapsed="false">
      <c r="A30" s="2" t="s">
        <v>412</v>
      </c>
      <c r="B30" s="2" t="s">
        <v>99</v>
      </c>
      <c r="C30" s="2" t="n">
        <v>12</v>
      </c>
      <c r="D30" s="2" t="n">
        <v>15</v>
      </c>
      <c r="E30" s="2" t="s">
        <v>416</v>
      </c>
      <c r="F30" s="4" t="str">
        <f aca="false">IF($B30="Supply chain / inventory",C30,"")</f>
        <v/>
      </c>
      <c r="G30" s="4" t="str">
        <f aca="false">IF($B30="Supply chain / inventory",D30,"")</f>
        <v/>
      </c>
      <c r="H30" s="4" t="str">
        <f aca="false">IF($B30="Workforce / capacity / service delivery",C30,"")</f>
        <v/>
      </c>
      <c r="I30" s="4" t="str">
        <f aca="false">IF($B30="Workforce / capacity / service delivery",D30,"")</f>
        <v/>
      </c>
      <c r="J30" s="4" t="n">
        <f aca="false">IF($B30="Customer / sales / product operations",C30,"")</f>
        <v>12</v>
      </c>
      <c r="K30" s="4" t="n">
        <f aca="false">IF($B30="Customer / sales / product operations",D30,"")</f>
        <v>15</v>
      </c>
      <c r="L30" s="4" t="str">
        <f aca="false">IF($B30="Chất lượng dữ liệu / data operations",C30,"")</f>
        <v/>
      </c>
      <c r="M30" s="4" t="str">
        <f aca="false">IF($B30="Chất lượng dữ liệu / data operations",D30,"")</f>
        <v/>
      </c>
      <c r="N30" s="4" t="str">
        <f aca="false">IF($B30="BI / báo cáo vận hành",C30,"")</f>
        <v/>
      </c>
      <c r="O30" s="4" t="str">
        <f aca="false">IF($B30="BI / báo cáo vận hành",D30,"")</f>
        <v/>
      </c>
      <c r="P30" s="4" t="str">
        <f aca="false">IF($B30="Quy trình / hệ thống vận hành",C30,"")</f>
        <v/>
      </c>
      <c r="Q30" s="4" t="str">
        <f aca="false">IF($B30="Quy trình / hệ thống vận hành",D30,"")</f>
        <v/>
      </c>
      <c r="R30" s="4" t="str">
        <f aca="false">IF($B30="Manufacturing / shop-floor",C30,"")</f>
        <v/>
      </c>
      <c r="S30" s="4" t="str">
        <f aca="false">IF($B30="Manufacturing / shop-floor",D30,"")</f>
        <v/>
      </c>
    </row>
    <row r="31" customFormat="false" ht="95.5" hidden="false" customHeight="false" outlineLevel="0" collapsed="false">
      <c r="A31" s="2" t="s">
        <v>417</v>
      </c>
      <c r="B31" s="2" t="s">
        <v>99</v>
      </c>
      <c r="C31" s="2" t="n">
        <v>20</v>
      </c>
      <c r="D31" s="2" t="n">
        <v>35</v>
      </c>
      <c r="E31" s="2" t="s">
        <v>421</v>
      </c>
      <c r="F31" s="4" t="str">
        <f aca="false">IF($B31="Supply chain / inventory",C31,"")</f>
        <v/>
      </c>
      <c r="G31" s="4" t="str">
        <f aca="false">IF($B31="Supply chain / inventory",D31,"")</f>
        <v/>
      </c>
      <c r="H31" s="4" t="str">
        <f aca="false">IF($B31="Workforce / capacity / service delivery",C31,"")</f>
        <v/>
      </c>
      <c r="I31" s="4" t="str">
        <f aca="false">IF($B31="Workforce / capacity / service delivery",D31,"")</f>
        <v/>
      </c>
      <c r="J31" s="4" t="n">
        <f aca="false">IF($B31="Customer / sales / product operations",C31,"")</f>
        <v>20</v>
      </c>
      <c r="K31" s="4" t="n">
        <f aca="false">IF($B31="Customer / sales / product operations",D31,"")</f>
        <v>35</v>
      </c>
      <c r="L31" s="4" t="str">
        <f aca="false">IF($B31="Chất lượng dữ liệu / data operations",C31,"")</f>
        <v/>
      </c>
      <c r="M31" s="4" t="str">
        <f aca="false">IF($B31="Chất lượng dữ liệu / data operations",D31,"")</f>
        <v/>
      </c>
      <c r="N31" s="4" t="str">
        <f aca="false">IF($B31="BI / báo cáo vận hành",C31,"")</f>
        <v/>
      </c>
      <c r="O31" s="4" t="str">
        <f aca="false">IF($B31="BI / báo cáo vận hành",D31,"")</f>
        <v/>
      </c>
      <c r="P31" s="4" t="str">
        <f aca="false">IF($B31="Quy trình / hệ thống vận hành",C31,"")</f>
        <v/>
      </c>
      <c r="Q31" s="4" t="str">
        <f aca="false">IF($B31="Quy trình / hệ thống vận hành",D31,"")</f>
        <v/>
      </c>
      <c r="R31" s="4" t="str">
        <f aca="false">IF($B31="Manufacturing / shop-floor",C31,"")</f>
        <v/>
      </c>
      <c r="S31" s="4" t="str">
        <f aca="false">IF($B31="Manufacturing / shop-floor",D31,"")</f>
        <v/>
      </c>
    </row>
    <row r="32" customFormat="false" ht="82.05" hidden="false" customHeight="false" outlineLevel="0" collapsed="false">
      <c r="A32" s="2" t="s">
        <v>422</v>
      </c>
      <c r="B32" s="2" t="s">
        <v>126</v>
      </c>
      <c r="C32" s="2" t="n">
        <v>40</v>
      </c>
      <c r="D32" s="2" t="n">
        <v>68</v>
      </c>
      <c r="E32" s="2" t="s">
        <v>426</v>
      </c>
      <c r="F32" s="4" t="str">
        <f aca="false">IF($B32="Supply chain / inventory",C32,"")</f>
        <v/>
      </c>
      <c r="G32" s="4" t="str">
        <f aca="false">IF($B32="Supply chain / inventory",D32,"")</f>
        <v/>
      </c>
      <c r="H32" s="4" t="str">
        <f aca="false">IF($B32="Workforce / capacity / service delivery",C32,"")</f>
        <v/>
      </c>
      <c r="I32" s="4" t="str">
        <f aca="false">IF($B32="Workforce / capacity / service delivery",D32,"")</f>
        <v/>
      </c>
      <c r="J32" s="4" t="str">
        <f aca="false">IF($B32="Customer / sales / product operations",C32,"")</f>
        <v/>
      </c>
      <c r="K32" s="4" t="str">
        <f aca="false">IF($B32="Customer / sales / product operations",D32,"")</f>
        <v/>
      </c>
      <c r="L32" s="4" t="str">
        <f aca="false">IF($B32="Chất lượng dữ liệu / data operations",C32,"")</f>
        <v/>
      </c>
      <c r="M32" s="4" t="str">
        <f aca="false">IF($B32="Chất lượng dữ liệu / data operations",D32,"")</f>
        <v/>
      </c>
      <c r="N32" s="4" t="str">
        <f aca="false">IF($B32="BI / báo cáo vận hành",C32,"")</f>
        <v/>
      </c>
      <c r="O32" s="4" t="str">
        <f aca="false">IF($B32="BI / báo cáo vận hành",D32,"")</f>
        <v/>
      </c>
      <c r="P32" s="4" t="n">
        <f aca="false">IF($B32="Quy trình / hệ thống vận hành",C32,"")</f>
        <v>40</v>
      </c>
      <c r="Q32" s="4" t="n">
        <f aca="false">IF($B32="Quy trình / hệ thống vận hành",D32,"")</f>
        <v>68</v>
      </c>
      <c r="R32" s="4" t="str">
        <f aca="false">IF($B32="Manufacturing / shop-floor",C32,"")</f>
        <v/>
      </c>
      <c r="S32" s="4" t="str">
        <f aca="false">IF($B32="Manufacturing / shop-floor",D32,"")</f>
        <v/>
      </c>
    </row>
    <row r="33" customFormat="false" ht="68.65" hidden="false" customHeight="false" outlineLevel="0" collapsed="false">
      <c r="A33" s="2" t="s">
        <v>427</v>
      </c>
      <c r="B33" s="2" t="s">
        <v>126</v>
      </c>
      <c r="C33" s="2" t="n">
        <v>15</v>
      </c>
      <c r="D33" s="2" t="n">
        <v>40</v>
      </c>
      <c r="E33" s="2" t="s">
        <v>432</v>
      </c>
      <c r="F33" s="4" t="str">
        <f aca="false">IF($B33="Supply chain / inventory",C33,"")</f>
        <v/>
      </c>
      <c r="G33" s="4" t="str">
        <f aca="false">IF($B33="Supply chain / inventory",D33,"")</f>
        <v/>
      </c>
      <c r="H33" s="4" t="str">
        <f aca="false">IF($B33="Workforce / capacity / service delivery",C33,"")</f>
        <v/>
      </c>
      <c r="I33" s="4" t="str">
        <f aca="false">IF($B33="Workforce / capacity / service delivery",D33,"")</f>
        <v/>
      </c>
      <c r="J33" s="4" t="str">
        <f aca="false">IF($B33="Customer / sales / product operations",C33,"")</f>
        <v/>
      </c>
      <c r="K33" s="4" t="str">
        <f aca="false">IF($B33="Customer / sales / product operations",D33,"")</f>
        <v/>
      </c>
      <c r="L33" s="4" t="str">
        <f aca="false">IF($B33="Chất lượng dữ liệu / data operations",C33,"")</f>
        <v/>
      </c>
      <c r="M33" s="4" t="str">
        <f aca="false">IF($B33="Chất lượng dữ liệu / data operations",D33,"")</f>
        <v/>
      </c>
      <c r="N33" s="4" t="str">
        <f aca="false">IF($B33="BI / báo cáo vận hành",C33,"")</f>
        <v/>
      </c>
      <c r="O33" s="4" t="str">
        <f aca="false">IF($B33="BI / báo cáo vận hành",D33,"")</f>
        <v/>
      </c>
      <c r="P33" s="4" t="n">
        <f aca="false">IF($B33="Quy trình / hệ thống vận hành",C33,"")</f>
        <v>15</v>
      </c>
      <c r="Q33" s="4" t="n">
        <f aca="false">IF($B33="Quy trình / hệ thống vận hành",D33,"")</f>
        <v>40</v>
      </c>
      <c r="R33" s="4" t="str">
        <f aca="false">IF($B33="Manufacturing / shop-floor",C33,"")</f>
        <v/>
      </c>
      <c r="S33" s="4" t="str">
        <f aca="false">IF($B33="Manufacturing / shop-floor",D33,"")</f>
        <v/>
      </c>
    </row>
    <row r="34" customFormat="false" ht="68.65" hidden="false" customHeight="false" outlineLevel="0" collapsed="false">
      <c r="A34" s="2" t="s">
        <v>439</v>
      </c>
      <c r="B34" s="2" t="s">
        <v>126</v>
      </c>
      <c r="C34" s="2" t="n">
        <v>12</v>
      </c>
      <c r="D34" s="2" t="n">
        <v>45</v>
      </c>
      <c r="E34" s="2" t="s">
        <v>445</v>
      </c>
      <c r="F34" s="4" t="str">
        <f aca="false">IF($B34="Supply chain / inventory",C34,"")</f>
        <v/>
      </c>
      <c r="G34" s="4" t="str">
        <f aca="false">IF($B34="Supply chain / inventory",D34,"")</f>
        <v/>
      </c>
      <c r="H34" s="4" t="str">
        <f aca="false">IF($B34="Workforce / capacity / service delivery",C34,"")</f>
        <v/>
      </c>
      <c r="I34" s="4" t="str">
        <f aca="false">IF($B34="Workforce / capacity / service delivery",D34,"")</f>
        <v/>
      </c>
      <c r="J34" s="4" t="str">
        <f aca="false">IF($B34="Customer / sales / product operations",C34,"")</f>
        <v/>
      </c>
      <c r="K34" s="4" t="str">
        <f aca="false">IF($B34="Customer / sales / product operations",D34,"")</f>
        <v/>
      </c>
      <c r="L34" s="4" t="str">
        <f aca="false">IF($B34="Chất lượng dữ liệu / data operations",C34,"")</f>
        <v/>
      </c>
      <c r="M34" s="4" t="str">
        <f aca="false">IF($B34="Chất lượng dữ liệu / data operations",D34,"")</f>
        <v/>
      </c>
      <c r="N34" s="4" t="str">
        <f aca="false">IF($B34="BI / báo cáo vận hành",C34,"")</f>
        <v/>
      </c>
      <c r="O34" s="4" t="str">
        <f aca="false">IF($B34="BI / báo cáo vận hành",D34,"")</f>
        <v/>
      </c>
      <c r="P34" s="4" t="n">
        <f aca="false">IF($B34="Quy trình / hệ thống vận hành",C34,"")</f>
        <v>12</v>
      </c>
      <c r="Q34" s="4" t="n">
        <f aca="false">IF($B34="Quy trình / hệ thống vận hành",D34,"")</f>
        <v>45</v>
      </c>
      <c r="R34" s="4" t="str">
        <f aca="false">IF($B34="Manufacturing / shop-floor",C34,"")</f>
        <v/>
      </c>
      <c r="S34" s="4" t="str">
        <f aca="false">IF($B34="Manufacturing / shop-floor",D34,"")</f>
        <v/>
      </c>
    </row>
    <row r="35" customFormat="false" ht="95.5" hidden="false" customHeight="false" outlineLevel="0" collapsed="false">
      <c r="A35" s="2" t="s">
        <v>446</v>
      </c>
      <c r="B35" s="2" t="s">
        <v>82</v>
      </c>
      <c r="C35" s="2" t="n">
        <v>10</v>
      </c>
      <c r="D35" s="2" t="n">
        <v>100</v>
      </c>
      <c r="E35" s="2" t="s">
        <v>450</v>
      </c>
      <c r="F35" s="4" t="str">
        <f aca="false">IF($B35="Supply chain / inventory",C35,"")</f>
        <v/>
      </c>
      <c r="G35" s="4" t="str">
        <f aca="false">IF($B35="Supply chain / inventory",D35,"")</f>
        <v/>
      </c>
      <c r="H35" s="4" t="n">
        <f aca="false">IF($B35="Workforce / capacity / service delivery",C35,"")</f>
        <v>10</v>
      </c>
      <c r="I35" s="4" t="n">
        <f aca="false">IF($B35="Workforce / capacity / service delivery",D35,"")</f>
        <v>100</v>
      </c>
      <c r="J35" s="4" t="str">
        <f aca="false">IF($B35="Customer / sales / product operations",C35,"")</f>
        <v/>
      </c>
      <c r="K35" s="4" t="str">
        <f aca="false">IF($B35="Customer / sales / product operations",D35,"")</f>
        <v/>
      </c>
      <c r="L35" s="4" t="str">
        <f aca="false">IF($B35="Chất lượng dữ liệu / data operations",C35,"")</f>
        <v/>
      </c>
      <c r="M35" s="4" t="str">
        <f aca="false">IF($B35="Chất lượng dữ liệu / data operations",D35,"")</f>
        <v/>
      </c>
      <c r="N35" s="4" t="str">
        <f aca="false">IF($B35="BI / báo cáo vận hành",C35,"")</f>
        <v/>
      </c>
      <c r="O35" s="4" t="str">
        <f aca="false">IF($B35="BI / báo cáo vận hành",D35,"")</f>
        <v/>
      </c>
      <c r="P35" s="4" t="str">
        <f aca="false">IF($B35="Quy trình / hệ thống vận hành",C35,"")</f>
        <v/>
      </c>
      <c r="Q35" s="4" t="str">
        <f aca="false">IF($B35="Quy trình / hệ thống vận hành",D35,"")</f>
        <v/>
      </c>
      <c r="R35" s="4" t="str">
        <f aca="false">IF($B35="Manufacturing / shop-floor",C35,"")</f>
        <v/>
      </c>
      <c r="S35" s="4" t="str">
        <f aca="false">IF($B35="Manufacturing / shop-floor",D35,"")</f>
        <v/>
      </c>
    </row>
    <row r="36" customFormat="false" ht="82.05" hidden="false" customHeight="false" outlineLevel="0" collapsed="false">
      <c r="A36" s="2" t="s">
        <v>464</v>
      </c>
      <c r="B36" s="2" t="s">
        <v>114</v>
      </c>
      <c r="C36" s="2" t="n">
        <v>7</v>
      </c>
      <c r="D36" s="2" t="n">
        <v>15</v>
      </c>
      <c r="E36" s="2" t="s">
        <v>468</v>
      </c>
      <c r="F36" s="4" t="str">
        <f aca="false">IF($B36="Supply chain / inventory",C36,"")</f>
        <v/>
      </c>
      <c r="G36" s="4" t="str">
        <f aca="false">IF($B36="Supply chain / inventory",D36,"")</f>
        <v/>
      </c>
      <c r="H36" s="4" t="str">
        <f aca="false">IF($B36="Workforce / capacity / service delivery",C36,"")</f>
        <v/>
      </c>
      <c r="I36" s="4" t="str">
        <f aca="false">IF($B36="Workforce / capacity / service delivery",D36,"")</f>
        <v/>
      </c>
      <c r="J36" s="4" t="str">
        <f aca="false">IF($B36="Customer / sales / product operations",C36,"")</f>
        <v/>
      </c>
      <c r="K36" s="4" t="str">
        <f aca="false">IF($B36="Customer / sales / product operations",D36,"")</f>
        <v/>
      </c>
      <c r="L36" s="4" t="n">
        <f aca="false">IF($B36="Chất lượng dữ liệu / data operations",C36,"")</f>
        <v>7</v>
      </c>
      <c r="M36" s="4" t="n">
        <f aca="false">IF($B36="Chất lượng dữ liệu / data operations",D36,"")</f>
        <v>15</v>
      </c>
      <c r="N36" s="4" t="str">
        <f aca="false">IF($B36="BI / báo cáo vận hành",C36,"")</f>
        <v/>
      </c>
      <c r="O36" s="4" t="str">
        <f aca="false">IF($B36="BI / báo cáo vận hành",D36,"")</f>
        <v/>
      </c>
      <c r="P36" s="4" t="str">
        <f aca="false">IF($B36="Quy trình / hệ thống vận hành",C36,"")</f>
        <v/>
      </c>
      <c r="Q36" s="4" t="str">
        <f aca="false">IF($B36="Quy trình / hệ thống vận hành",D36,"")</f>
        <v/>
      </c>
      <c r="R36" s="4" t="str">
        <f aca="false">IF($B36="Manufacturing / shop-floor",C36,"")</f>
        <v/>
      </c>
      <c r="S36" s="4" t="str">
        <f aca="false">IF($B36="Manufacturing / shop-floor",D36,"")</f>
        <v/>
      </c>
    </row>
    <row r="37" customFormat="false" ht="95.5" hidden="false" customHeight="false" outlineLevel="0" collapsed="false">
      <c r="A37" s="2" t="s">
        <v>483</v>
      </c>
      <c r="B37" s="2" t="s">
        <v>99</v>
      </c>
      <c r="C37" s="2" t="n">
        <v>44</v>
      </c>
      <c r="D37" s="2" t="n">
        <v>80</v>
      </c>
      <c r="E37" s="2" t="s">
        <v>487</v>
      </c>
      <c r="F37" s="4" t="str">
        <f aca="false">IF($B37="Supply chain / inventory",C37,"")</f>
        <v/>
      </c>
      <c r="G37" s="4" t="str">
        <f aca="false">IF($B37="Supply chain / inventory",D37,"")</f>
        <v/>
      </c>
      <c r="H37" s="4" t="str">
        <f aca="false">IF($B37="Workforce / capacity / service delivery",C37,"")</f>
        <v/>
      </c>
      <c r="I37" s="4" t="str">
        <f aca="false">IF($B37="Workforce / capacity / service delivery",D37,"")</f>
        <v/>
      </c>
      <c r="J37" s="4" t="n">
        <f aca="false">IF($B37="Customer / sales / product operations",C37,"")</f>
        <v>44</v>
      </c>
      <c r="K37" s="4" t="n">
        <f aca="false">IF($B37="Customer / sales / product operations",D37,"")</f>
        <v>80</v>
      </c>
      <c r="L37" s="4" t="str">
        <f aca="false">IF($B37="Chất lượng dữ liệu / data operations",C37,"")</f>
        <v/>
      </c>
      <c r="M37" s="4" t="str">
        <f aca="false">IF($B37="Chất lượng dữ liệu / data operations",D37,"")</f>
        <v/>
      </c>
      <c r="N37" s="4" t="str">
        <f aca="false">IF($B37="BI / báo cáo vận hành",C37,"")</f>
        <v/>
      </c>
      <c r="O37" s="4" t="str">
        <f aca="false">IF($B37="BI / báo cáo vận hành",D37,"")</f>
        <v/>
      </c>
      <c r="P37" s="4" t="str">
        <f aca="false">IF($B37="Quy trình / hệ thống vận hành",C37,"")</f>
        <v/>
      </c>
      <c r="Q37" s="4" t="str">
        <f aca="false">IF($B37="Quy trình / hệ thống vận hành",D37,"")</f>
        <v/>
      </c>
      <c r="R37" s="4" t="str">
        <f aca="false">IF($B37="Manufacturing / shop-floor",C37,"")</f>
        <v/>
      </c>
      <c r="S37" s="4" t="str">
        <f aca="false">IF($B37="Manufacturing / shop-floor",D37,"")</f>
        <v/>
      </c>
    </row>
    <row r="38" customFormat="false" ht="68.65" hidden="false" customHeight="false" outlineLevel="0" collapsed="false">
      <c r="A38" s="2" t="s">
        <v>488</v>
      </c>
      <c r="B38" s="2" t="s">
        <v>120</v>
      </c>
      <c r="C38" s="2" t="n">
        <v>40</v>
      </c>
      <c r="D38" s="2" t="n">
        <v>80</v>
      </c>
      <c r="E38" s="2" t="s">
        <v>494</v>
      </c>
      <c r="F38" s="4" t="str">
        <f aca="false">IF($B38="Supply chain / inventory",C38,"")</f>
        <v/>
      </c>
      <c r="G38" s="4" t="str">
        <f aca="false">IF($B38="Supply chain / inventory",D38,"")</f>
        <v/>
      </c>
      <c r="H38" s="4" t="str">
        <f aca="false">IF($B38="Workforce / capacity / service delivery",C38,"")</f>
        <v/>
      </c>
      <c r="I38" s="4" t="str">
        <f aca="false">IF($B38="Workforce / capacity / service delivery",D38,"")</f>
        <v/>
      </c>
      <c r="J38" s="4" t="str">
        <f aca="false">IF($B38="Customer / sales / product operations",C38,"")</f>
        <v/>
      </c>
      <c r="K38" s="4" t="str">
        <f aca="false">IF($B38="Customer / sales / product operations",D38,"")</f>
        <v/>
      </c>
      <c r="L38" s="4" t="str">
        <f aca="false">IF($B38="Chất lượng dữ liệu / data operations",C38,"")</f>
        <v/>
      </c>
      <c r="M38" s="4" t="str">
        <f aca="false">IF($B38="Chất lượng dữ liệu / data operations",D38,"")</f>
        <v/>
      </c>
      <c r="N38" s="4" t="n">
        <f aca="false">IF($B38="BI / báo cáo vận hành",C38,"")</f>
        <v>40</v>
      </c>
      <c r="O38" s="4" t="n">
        <f aca="false">IF($B38="BI / báo cáo vận hành",D38,"")</f>
        <v>80</v>
      </c>
      <c r="P38" s="4" t="str">
        <f aca="false">IF($B38="Quy trình / hệ thống vận hành",C38,"")</f>
        <v/>
      </c>
      <c r="Q38" s="4" t="str">
        <f aca="false">IF($B38="Quy trình / hệ thống vận hành",D38,"")</f>
        <v/>
      </c>
      <c r="R38" s="4" t="str">
        <f aca="false">IF($B38="Manufacturing / shop-floor",C38,"")</f>
        <v/>
      </c>
      <c r="S38" s="4" t="str">
        <f aca="false">IF($B38="Manufacturing / shop-floor",D38,"")</f>
        <v/>
      </c>
    </row>
    <row r="39" customFormat="false" ht="95.5" hidden="false" customHeight="false" outlineLevel="0" collapsed="false">
      <c r="A39" s="2" t="s">
        <v>495</v>
      </c>
      <c r="B39" s="2" t="s">
        <v>120</v>
      </c>
      <c r="C39" s="2" t="n">
        <v>40</v>
      </c>
      <c r="D39" s="2" t="n">
        <v>80</v>
      </c>
      <c r="E39" s="2" t="s">
        <v>499</v>
      </c>
      <c r="F39" s="4" t="str">
        <f aca="false">IF($B39="Supply chain / inventory",C39,"")</f>
        <v/>
      </c>
      <c r="G39" s="4" t="str">
        <f aca="false">IF($B39="Supply chain / inventory",D39,"")</f>
        <v/>
      </c>
      <c r="H39" s="4" t="str">
        <f aca="false">IF($B39="Workforce / capacity / service delivery",C39,"")</f>
        <v/>
      </c>
      <c r="I39" s="4" t="str">
        <f aca="false">IF($B39="Workforce / capacity / service delivery",D39,"")</f>
        <v/>
      </c>
      <c r="J39" s="4" t="str">
        <f aca="false">IF($B39="Customer / sales / product operations",C39,"")</f>
        <v/>
      </c>
      <c r="K39" s="4" t="str">
        <f aca="false">IF($B39="Customer / sales / product operations",D39,"")</f>
        <v/>
      </c>
      <c r="L39" s="4" t="str">
        <f aca="false">IF($B39="Chất lượng dữ liệu / data operations",C39,"")</f>
        <v/>
      </c>
      <c r="M39" s="4" t="str">
        <f aca="false">IF($B39="Chất lượng dữ liệu / data operations",D39,"")</f>
        <v/>
      </c>
      <c r="N39" s="4" t="n">
        <f aca="false">IF($B39="BI / báo cáo vận hành",C39,"")</f>
        <v>40</v>
      </c>
      <c r="O39" s="4" t="n">
        <f aca="false">IF($B39="BI / báo cáo vận hành",D39,"")</f>
        <v>80</v>
      </c>
      <c r="P39" s="4" t="str">
        <f aca="false">IF($B39="Quy trình / hệ thống vận hành",C39,"")</f>
        <v/>
      </c>
      <c r="Q39" s="4" t="str">
        <f aca="false">IF($B39="Quy trình / hệ thống vận hành",D39,"")</f>
        <v/>
      </c>
      <c r="R39" s="4" t="str">
        <f aca="false">IF($B39="Manufacturing / shop-floor",C39,"")</f>
        <v/>
      </c>
      <c r="S39" s="4" t="str">
        <f aca="false">IF($B39="Manufacturing / shop-floor",D39,"")</f>
        <v/>
      </c>
    </row>
    <row r="40" customFormat="false" ht="82.05" hidden="false" customHeight="false" outlineLevel="0" collapsed="false">
      <c r="A40" s="2" t="s">
        <v>500</v>
      </c>
      <c r="B40" s="2" t="s">
        <v>120</v>
      </c>
      <c r="C40" s="2" t="n">
        <v>35</v>
      </c>
      <c r="D40" s="2" t="n">
        <v>75</v>
      </c>
      <c r="E40" s="2" t="s">
        <v>504</v>
      </c>
      <c r="F40" s="4" t="str">
        <f aca="false">IF($B40="Supply chain / inventory",C40,"")</f>
        <v/>
      </c>
      <c r="G40" s="4" t="str">
        <f aca="false">IF($B40="Supply chain / inventory",D40,"")</f>
        <v/>
      </c>
      <c r="H40" s="4" t="str">
        <f aca="false">IF($B40="Workforce / capacity / service delivery",C40,"")</f>
        <v/>
      </c>
      <c r="I40" s="4" t="str">
        <f aca="false">IF($B40="Workforce / capacity / service delivery",D40,"")</f>
        <v/>
      </c>
      <c r="J40" s="4" t="str">
        <f aca="false">IF($B40="Customer / sales / product operations",C40,"")</f>
        <v/>
      </c>
      <c r="K40" s="4" t="str">
        <f aca="false">IF($B40="Customer / sales / product operations",D40,"")</f>
        <v/>
      </c>
      <c r="L40" s="4" t="str">
        <f aca="false">IF($B40="Chất lượng dữ liệu / data operations",C40,"")</f>
        <v/>
      </c>
      <c r="M40" s="4" t="str">
        <f aca="false">IF($B40="Chất lượng dữ liệu / data operations",D40,"")</f>
        <v/>
      </c>
      <c r="N40" s="4" t="n">
        <f aca="false">IF($B40="BI / báo cáo vận hành",C40,"")</f>
        <v>35</v>
      </c>
      <c r="O40" s="4" t="n">
        <f aca="false">IF($B40="BI / báo cáo vận hành",D40,"")</f>
        <v>75</v>
      </c>
      <c r="P40" s="4" t="str">
        <f aca="false">IF($B40="Quy trình / hệ thống vận hành",C40,"")</f>
        <v/>
      </c>
      <c r="Q40" s="4" t="str">
        <f aca="false">IF($B40="Quy trình / hệ thống vận hành",D40,"")</f>
        <v/>
      </c>
      <c r="R40" s="4" t="str">
        <f aca="false">IF($B40="Manufacturing / shop-floor",C40,"")</f>
        <v/>
      </c>
      <c r="S40" s="4" t="str">
        <f aca="false">IF($B40="Manufacturing / shop-floor",D40,"")</f>
        <v/>
      </c>
    </row>
    <row r="41" customFormat="false" ht="95.5" hidden="false" customHeight="false" outlineLevel="0" collapsed="false">
      <c r="A41" s="2" t="s">
        <v>523</v>
      </c>
      <c r="B41" s="2" t="s">
        <v>120</v>
      </c>
      <c r="C41" s="2" t="n">
        <v>20</v>
      </c>
      <c r="D41" s="2" t="n">
        <v>25</v>
      </c>
      <c r="E41" s="2" t="s">
        <v>527</v>
      </c>
      <c r="F41" s="4" t="str">
        <f aca="false">IF($B41="Supply chain / inventory",C41,"")</f>
        <v/>
      </c>
      <c r="G41" s="4" t="str">
        <f aca="false">IF($B41="Supply chain / inventory",D41,"")</f>
        <v/>
      </c>
      <c r="H41" s="4" t="str">
        <f aca="false">IF($B41="Workforce / capacity / service delivery",C41,"")</f>
        <v/>
      </c>
      <c r="I41" s="4" t="str">
        <f aca="false">IF($B41="Workforce / capacity / service delivery",D41,"")</f>
        <v/>
      </c>
      <c r="J41" s="4" t="str">
        <f aca="false">IF($B41="Customer / sales / product operations",C41,"")</f>
        <v/>
      </c>
      <c r="K41" s="4" t="str">
        <f aca="false">IF($B41="Customer / sales / product operations",D41,"")</f>
        <v/>
      </c>
      <c r="L41" s="4" t="str">
        <f aca="false">IF($B41="Chất lượng dữ liệu / data operations",C41,"")</f>
        <v/>
      </c>
      <c r="M41" s="4" t="str">
        <f aca="false">IF($B41="Chất lượng dữ liệu / data operations",D41,"")</f>
        <v/>
      </c>
      <c r="N41" s="4" t="n">
        <f aca="false">IF($B41="BI / báo cáo vận hành",C41,"")</f>
        <v>20</v>
      </c>
      <c r="O41" s="4" t="n">
        <f aca="false">IF($B41="BI / báo cáo vận hành",D41,"")</f>
        <v>25</v>
      </c>
      <c r="P41" s="4" t="str">
        <f aca="false">IF($B41="Quy trình / hệ thống vận hành",C41,"")</f>
        <v/>
      </c>
      <c r="Q41" s="4" t="str">
        <f aca="false">IF($B41="Quy trình / hệ thống vận hành",D41,"")</f>
        <v/>
      </c>
      <c r="R41" s="4" t="str">
        <f aca="false">IF($B41="Manufacturing / shop-floor",C41,"")</f>
        <v/>
      </c>
      <c r="S41" s="4" t="str">
        <f aca="false">IF($B41="Manufacturing / shop-floor",D41,"")</f>
        <v/>
      </c>
    </row>
    <row r="42" customFormat="false" ht="68.65" hidden="false" customHeight="false" outlineLevel="0" collapsed="false">
      <c r="A42" s="2" t="s">
        <v>528</v>
      </c>
      <c r="B42" s="2" t="s">
        <v>120</v>
      </c>
      <c r="C42" s="2" t="n">
        <v>10</v>
      </c>
      <c r="D42" s="2" t="n">
        <v>45</v>
      </c>
      <c r="E42" s="2" t="s">
        <v>532</v>
      </c>
      <c r="F42" s="4" t="str">
        <f aca="false">IF($B42="Supply chain / inventory",C42,"")</f>
        <v/>
      </c>
      <c r="G42" s="4" t="str">
        <f aca="false">IF($B42="Supply chain / inventory",D42,"")</f>
        <v/>
      </c>
      <c r="H42" s="4" t="str">
        <f aca="false">IF($B42="Workforce / capacity / service delivery",C42,"")</f>
        <v/>
      </c>
      <c r="I42" s="4" t="str">
        <f aca="false">IF($B42="Workforce / capacity / service delivery",D42,"")</f>
        <v/>
      </c>
      <c r="J42" s="4" t="str">
        <f aca="false">IF($B42="Customer / sales / product operations",C42,"")</f>
        <v/>
      </c>
      <c r="K42" s="4" t="str">
        <f aca="false">IF($B42="Customer / sales / product operations",D42,"")</f>
        <v/>
      </c>
      <c r="L42" s="4" t="str">
        <f aca="false">IF($B42="Chất lượng dữ liệu / data operations",C42,"")</f>
        <v/>
      </c>
      <c r="M42" s="4" t="str">
        <f aca="false">IF($B42="Chất lượng dữ liệu / data operations",D42,"")</f>
        <v/>
      </c>
      <c r="N42" s="4" t="n">
        <f aca="false">IF($B42="BI / báo cáo vận hành",C42,"")</f>
        <v>10</v>
      </c>
      <c r="O42" s="4" t="n">
        <f aca="false">IF($B42="BI / báo cáo vận hành",D42,"")</f>
        <v>45</v>
      </c>
      <c r="P42" s="4" t="str">
        <f aca="false">IF($B42="Quy trình / hệ thống vận hành",C42,"")</f>
        <v/>
      </c>
      <c r="Q42" s="4" t="str">
        <f aca="false">IF($B42="Quy trình / hệ thống vận hành",D42,"")</f>
        <v/>
      </c>
      <c r="R42" s="4" t="str">
        <f aca="false">IF($B42="Manufacturing / shop-floor",C42,"")</f>
        <v/>
      </c>
      <c r="S42" s="4" t="str">
        <f aca="false">IF($B42="Manufacturing / shop-floor",D42,"")</f>
        <v/>
      </c>
    </row>
    <row r="43" customFormat="false" ht="68.65" hidden="false" customHeight="false" outlineLevel="0" collapsed="false">
      <c r="A43" s="2" t="s">
        <v>539</v>
      </c>
      <c r="B43" s="2" t="s">
        <v>82</v>
      </c>
      <c r="C43" s="2" t="n">
        <v>6</v>
      </c>
      <c r="D43" s="2" t="n">
        <v>7</v>
      </c>
      <c r="E43" s="2" t="s">
        <v>543</v>
      </c>
      <c r="F43" s="4" t="str">
        <f aca="false">IF($B43="Supply chain / inventory",C43,"")</f>
        <v/>
      </c>
      <c r="G43" s="4" t="str">
        <f aca="false">IF($B43="Supply chain / inventory",D43,"")</f>
        <v/>
      </c>
      <c r="H43" s="4" t="n">
        <f aca="false">IF($B43="Workforce / capacity / service delivery",C43,"")</f>
        <v>6</v>
      </c>
      <c r="I43" s="4" t="n">
        <f aca="false">IF($B43="Workforce / capacity / service delivery",D43,"")</f>
        <v>7</v>
      </c>
      <c r="J43" s="4" t="str">
        <f aca="false">IF($B43="Customer / sales / product operations",C43,"")</f>
        <v/>
      </c>
      <c r="K43" s="4" t="str">
        <f aca="false">IF($B43="Customer / sales / product operations",D43,"")</f>
        <v/>
      </c>
      <c r="L43" s="4" t="str">
        <f aca="false">IF($B43="Chất lượng dữ liệu / data operations",C43,"")</f>
        <v/>
      </c>
      <c r="M43" s="4" t="str">
        <f aca="false">IF($B43="Chất lượng dữ liệu / data operations",D43,"")</f>
        <v/>
      </c>
      <c r="N43" s="4" t="str">
        <f aca="false">IF($B43="BI / báo cáo vận hành",C43,"")</f>
        <v/>
      </c>
      <c r="O43" s="4" t="str">
        <f aca="false">IF($B43="BI / báo cáo vận hành",D43,"")</f>
        <v/>
      </c>
      <c r="P43" s="4" t="str">
        <f aca="false">IF($B43="Quy trình / hệ thống vận hành",C43,"")</f>
        <v/>
      </c>
      <c r="Q43" s="4" t="str">
        <f aca="false">IF($B43="Quy trình / hệ thống vận hành",D43,"")</f>
        <v/>
      </c>
      <c r="R43" s="4" t="str">
        <f aca="false">IF($B43="Manufacturing / shop-floor",C43,"")</f>
        <v/>
      </c>
      <c r="S43" s="4" t="str">
        <f aca="false">IF($B43="Manufacturing / shop-floor",D43,"")</f>
        <v/>
      </c>
    </row>
    <row r="44" customFormat="false" ht="82.05" hidden="false" customHeight="false" outlineLevel="0" collapsed="false">
      <c r="A44" s="2" t="s">
        <v>544</v>
      </c>
      <c r="B44" s="2" t="s">
        <v>99</v>
      </c>
      <c r="C44" s="2" t="n">
        <v>25</v>
      </c>
      <c r="D44" s="2" t="n">
        <v>75</v>
      </c>
      <c r="E44" s="2" t="s">
        <v>548</v>
      </c>
      <c r="F44" s="4" t="str">
        <f aca="false">IF($B44="Supply chain / inventory",C44,"")</f>
        <v/>
      </c>
      <c r="G44" s="4" t="str">
        <f aca="false">IF($B44="Supply chain / inventory",D44,"")</f>
        <v/>
      </c>
      <c r="H44" s="4" t="str">
        <f aca="false">IF($B44="Workforce / capacity / service delivery",C44,"")</f>
        <v/>
      </c>
      <c r="I44" s="4" t="str">
        <f aca="false">IF($B44="Workforce / capacity / service delivery",D44,"")</f>
        <v/>
      </c>
      <c r="J44" s="4" t="n">
        <f aca="false">IF($B44="Customer / sales / product operations",C44,"")</f>
        <v>25</v>
      </c>
      <c r="K44" s="4" t="n">
        <f aca="false">IF($B44="Customer / sales / product operations",D44,"")</f>
        <v>75</v>
      </c>
      <c r="L44" s="4" t="str">
        <f aca="false">IF($B44="Chất lượng dữ liệu / data operations",C44,"")</f>
        <v/>
      </c>
      <c r="M44" s="4" t="str">
        <f aca="false">IF($B44="Chất lượng dữ liệu / data operations",D44,"")</f>
        <v/>
      </c>
      <c r="N44" s="4" t="str">
        <f aca="false">IF($B44="BI / báo cáo vận hành",C44,"")</f>
        <v/>
      </c>
      <c r="O44" s="4" t="str">
        <f aca="false">IF($B44="BI / báo cáo vận hành",D44,"")</f>
        <v/>
      </c>
      <c r="P44" s="4" t="str">
        <f aca="false">IF($B44="Quy trình / hệ thống vận hành",C44,"")</f>
        <v/>
      </c>
      <c r="Q44" s="4" t="str">
        <f aca="false">IF($B44="Quy trình / hệ thống vận hành",D44,"")</f>
        <v/>
      </c>
      <c r="R44" s="4" t="str">
        <f aca="false">IF($B44="Manufacturing / shop-floor",C44,"")</f>
        <v/>
      </c>
      <c r="S44" s="4" t="str">
        <f aca="false">IF($B44="Manufacturing / shop-floor",D44,"")</f>
        <v/>
      </c>
    </row>
    <row r="45" customFormat="false" ht="82.05" hidden="false" customHeight="false" outlineLevel="0" collapsed="false">
      <c r="A45" s="2" t="s">
        <v>560</v>
      </c>
      <c r="B45" s="2" t="s">
        <v>120</v>
      </c>
      <c r="C45" s="2" t="n">
        <v>20</v>
      </c>
      <c r="D45" s="2" t="n">
        <v>45</v>
      </c>
      <c r="E45" s="2" t="s">
        <v>565</v>
      </c>
      <c r="F45" s="4" t="str">
        <f aca="false">IF($B45="Supply chain / inventory",C45,"")</f>
        <v/>
      </c>
      <c r="G45" s="4" t="str">
        <f aca="false">IF($B45="Supply chain / inventory",D45,"")</f>
        <v/>
      </c>
      <c r="H45" s="4" t="str">
        <f aca="false">IF($B45="Workforce / capacity / service delivery",C45,"")</f>
        <v/>
      </c>
      <c r="I45" s="4" t="str">
        <f aca="false">IF($B45="Workforce / capacity / service delivery",D45,"")</f>
        <v/>
      </c>
      <c r="J45" s="4" t="str">
        <f aca="false">IF($B45="Customer / sales / product operations",C45,"")</f>
        <v/>
      </c>
      <c r="K45" s="4" t="str">
        <f aca="false">IF($B45="Customer / sales / product operations",D45,"")</f>
        <v/>
      </c>
      <c r="L45" s="4" t="str">
        <f aca="false">IF($B45="Chất lượng dữ liệu / data operations",C45,"")</f>
        <v/>
      </c>
      <c r="M45" s="4" t="str">
        <f aca="false">IF($B45="Chất lượng dữ liệu / data operations",D45,"")</f>
        <v/>
      </c>
      <c r="N45" s="4" t="n">
        <f aca="false">IF($B45="BI / báo cáo vận hành",C45,"")</f>
        <v>20</v>
      </c>
      <c r="O45" s="4" t="n">
        <f aca="false">IF($B45="BI / báo cáo vận hành",D45,"")</f>
        <v>45</v>
      </c>
      <c r="P45" s="4" t="str">
        <f aca="false">IF($B45="Quy trình / hệ thống vận hành",C45,"")</f>
        <v/>
      </c>
      <c r="Q45" s="4" t="str">
        <f aca="false">IF($B45="Quy trình / hệ thống vận hành",D45,"")</f>
        <v/>
      </c>
      <c r="R45" s="4" t="str">
        <f aca="false">IF($B45="Manufacturing / shop-floor",C45,"")</f>
        <v/>
      </c>
      <c r="S45" s="4" t="str">
        <f aca="false">IF($B45="Manufacturing / shop-floor",D45,"")</f>
        <v/>
      </c>
    </row>
    <row r="46" customFormat="false" ht="68.65" hidden="false" customHeight="false" outlineLevel="0" collapsed="false">
      <c r="A46" s="2" t="s">
        <v>566</v>
      </c>
      <c r="B46" s="2" t="s">
        <v>120</v>
      </c>
      <c r="C46" s="2" t="n">
        <v>10</v>
      </c>
      <c r="D46" s="2" t="n">
        <v>30</v>
      </c>
      <c r="E46" s="2" t="s">
        <v>570</v>
      </c>
      <c r="F46" s="4" t="str">
        <f aca="false">IF($B46="Supply chain / inventory",C46,"")</f>
        <v/>
      </c>
      <c r="G46" s="4" t="str">
        <f aca="false">IF($B46="Supply chain / inventory",D46,"")</f>
        <v/>
      </c>
      <c r="H46" s="4" t="str">
        <f aca="false">IF($B46="Workforce / capacity / service delivery",C46,"")</f>
        <v/>
      </c>
      <c r="I46" s="4" t="str">
        <f aca="false">IF($B46="Workforce / capacity / service delivery",D46,"")</f>
        <v/>
      </c>
      <c r="J46" s="4" t="str">
        <f aca="false">IF($B46="Customer / sales / product operations",C46,"")</f>
        <v/>
      </c>
      <c r="K46" s="4" t="str">
        <f aca="false">IF($B46="Customer / sales / product operations",D46,"")</f>
        <v/>
      </c>
      <c r="L46" s="4" t="str">
        <f aca="false">IF($B46="Chất lượng dữ liệu / data operations",C46,"")</f>
        <v/>
      </c>
      <c r="M46" s="4" t="str">
        <f aca="false">IF($B46="Chất lượng dữ liệu / data operations",D46,"")</f>
        <v/>
      </c>
      <c r="N46" s="4" t="n">
        <f aca="false">IF($B46="BI / báo cáo vận hành",C46,"")</f>
        <v>10</v>
      </c>
      <c r="O46" s="4" t="n">
        <f aca="false">IF($B46="BI / báo cáo vận hành",D46,"")</f>
        <v>30</v>
      </c>
      <c r="P46" s="4" t="str">
        <f aca="false">IF($B46="Quy trình / hệ thống vận hành",C46,"")</f>
        <v/>
      </c>
      <c r="Q46" s="4" t="str">
        <f aca="false">IF($B46="Quy trình / hệ thống vận hành",D46,"")</f>
        <v/>
      </c>
      <c r="R46" s="4" t="str">
        <f aca="false">IF($B46="Manufacturing / shop-floor",C46,"")</f>
        <v/>
      </c>
      <c r="S46" s="4" t="str">
        <f aca="false">IF($B46="Manufacturing / shop-floor",D46,"")</f>
        <v/>
      </c>
    </row>
    <row r="47" customFormat="false" ht="68.65" hidden="false" customHeight="false" outlineLevel="0" collapsed="false">
      <c r="A47" s="2" t="s">
        <v>571</v>
      </c>
      <c r="B47" s="2" t="s">
        <v>99</v>
      </c>
      <c r="C47" s="2" t="n">
        <v>10</v>
      </c>
      <c r="D47" s="2" t="n">
        <v>15</v>
      </c>
      <c r="E47" s="2" t="s">
        <v>575</v>
      </c>
      <c r="F47" s="4" t="str">
        <f aca="false">IF($B47="Supply chain / inventory",C47,"")</f>
        <v/>
      </c>
      <c r="G47" s="4" t="str">
        <f aca="false">IF($B47="Supply chain / inventory",D47,"")</f>
        <v/>
      </c>
      <c r="H47" s="4" t="str">
        <f aca="false">IF($B47="Workforce / capacity / service delivery",C47,"")</f>
        <v/>
      </c>
      <c r="I47" s="4" t="str">
        <f aca="false">IF($B47="Workforce / capacity / service delivery",D47,"")</f>
        <v/>
      </c>
      <c r="J47" s="4" t="n">
        <f aca="false">IF($B47="Customer / sales / product operations",C47,"")</f>
        <v>10</v>
      </c>
      <c r="K47" s="4" t="n">
        <f aca="false">IF($B47="Customer / sales / product operations",D47,"")</f>
        <v>15</v>
      </c>
      <c r="L47" s="4" t="str">
        <f aca="false">IF($B47="Chất lượng dữ liệu / data operations",C47,"")</f>
        <v/>
      </c>
      <c r="M47" s="4" t="str">
        <f aca="false">IF($B47="Chất lượng dữ liệu / data operations",D47,"")</f>
        <v/>
      </c>
      <c r="N47" s="4" t="str">
        <f aca="false">IF($B47="BI / báo cáo vận hành",C47,"")</f>
        <v/>
      </c>
      <c r="O47" s="4" t="str">
        <f aca="false">IF($B47="BI / báo cáo vận hành",D47,"")</f>
        <v/>
      </c>
      <c r="P47" s="4" t="str">
        <f aca="false">IF($B47="Quy trình / hệ thống vận hành",C47,"")</f>
        <v/>
      </c>
      <c r="Q47" s="4" t="str">
        <f aca="false">IF($B47="Quy trình / hệ thống vận hành",D47,"")</f>
        <v/>
      </c>
      <c r="R47" s="4" t="str">
        <f aca="false">IF($B47="Manufacturing / shop-floor",C47,"")</f>
        <v/>
      </c>
      <c r="S47" s="4" t="str">
        <f aca="false">IF($B47="Manufacturing / shop-floor",D47,"")</f>
        <v/>
      </c>
    </row>
    <row r="48" customFormat="false" ht="108.95" hidden="false" customHeight="false" outlineLevel="0" collapsed="false">
      <c r="A48" s="2" t="s">
        <v>587</v>
      </c>
      <c r="B48" s="2" t="s">
        <v>126</v>
      </c>
      <c r="C48" s="2" t="n">
        <v>22</v>
      </c>
      <c r="D48" s="2" t="n">
        <v>40</v>
      </c>
      <c r="E48" s="2" t="s">
        <v>591</v>
      </c>
      <c r="F48" s="4" t="str">
        <f aca="false">IF($B48="Supply chain / inventory",C48,"")</f>
        <v/>
      </c>
      <c r="G48" s="4" t="str">
        <f aca="false">IF($B48="Supply chain / inventory",D48,"")</f>
        <v/>
      </c>
      <c r="H48" s="4" t="str">
        <f aca="false">IF($B48="Workforce / capacity / service delivery",C48,"")</f>
        <v/>
      </c>
      <c r="I48" s="4" t="str">
        <f aca="false">IF($B48="Workforce / capacity / service delivery",D48,"")</f>
        <v/>
      </c>
      <c r="J48" s="4" t="str">
        <f aca="false">IF($B48="Customer / sales / product operations",C48,"")</f>
        <v/>
      </c>
      <c r="K48" s="4" t="str">
        <f aca="false">IF($B48="Customer / sales / product operations",D48,"")</f>
        <v/>
      </c>
      <c r="L48" s="4" t="str">
        <f aca="false">IF($B48="Chất lượng dữ liệu / data operations",C48,"")</f>
        <v/>
      </c>
      <c r="M48" s="4" t="str">
        <f aca="false">IF($B48="Chất lượng dữ liệu / data operations",D48,"")</f>
        <v/>
      </c>
      <c r="N48" s="4" t="str">
        <f aca="false">IF($B48="BI / báo cáo vận hành",C48,"")</f>
        <v/>
      </c>
      <c r="O48" s="4" t="str">
        <f aca="false">IF($B48="BI / báo cáo vận hành",D48,"")</f>
        <v/>
      </c>
      <c r="P48" s="4" t="n">
        <f aca="false">IF($B48="Quy trình / hệ thống vận hành",C48,"")</f>
        <v>22</v>
      </c>
      <c r="Q48" s="4" t="n">
        <f aca="false">IF($B48="Quy trình / hệ thống vận hành",D48,"")</f>
        <v>40</v>
      </c>
      <c r="R48" s="4" t="str">
        <f aca="false">IF($B48="Manufacturing / shop-floor",C48,"")</f>
        <v/>
      </c>
      <c r="S48" s="4" t="str">
        <f aca="false">IF($B48="Manufacturing / shop-floor",D48,"")</f>
        <v/>
      </c>
    </row>
    <row r="49" customFormat="false" ht="68.65" hidden="false" customHeight="false" outlineLevel="0" collapsed="false">
      <c r="A49" s="2" t="s">
        <v>604</v>
      </c>
      <c r="B49" s="2" t="s">
        <v>126</v>
      </c>
      <c r="C49" s="2" t="n">
        <v>16</v>
      </c>
      <c r="D49" s="2" t="n">
        <v>85</v>
      </c>
      <c r="E49" s="2" t="s">
        <v>608</v>
      </c>
      <c r="F49" s="4" t="str">
        <f aca="false">IF($B49="Supply chain / inventory",C49,"")</f>
        <v/>
      </c>
      <c r="G49" s="4" t="str">
        <f aca="false">IF($B49="Supply chain / inventory",D49,"")</f>
        <v/>
      </c>
      <c r="H49" s="4" t="str">
        <f aca="false">IF($B49="Workforce / capacity / service delivery",C49,"")</f>
        <v/>
      </c>
      <c r="I49" s="4" t="str">
        <f aca="false">IF($B49="Workforce / capacity / service delivery",D49,"")</f>
        <v/>
      </c>
      <c r="J49" s="4" t="str">
        <f aca="false">IF($B49="Customer / sales / product operations",C49,"")</f>
        <v/>
      </c>
      <c r="K49" s="4" t="str">
        <f aca="false">IF($B49="Customer / sales / product operations",D49,"")</f>
        <v/>
      </c>
      <c r="L49" s="4" t="str">
        <f aca="false">IF($B49="Chất lượng dữ liệu / data operations",C49,"")</f>
        <v/>
      </c>
      <c r="M49" s="4" t="str">
        <f aca="false">IF($B49="Chất lượng dữ liệu / data operations",D49,"")</f>
        <v/>
      </c>
      <c r="N49" s="4" t="str">
        <f aca="false">IF($B49="BI / báo cáo vận hành",C49,"")</f>
        <v/>
      </c>
      <c r="O49" s="4" t="str">
        <f aca="false">IF($B49="BI / báo cáo vận hành",D49,"")</f>
        <v/>
      </c>
      <c r="P49" s="4" t="n">
        <f aca="false">IF($B49="Quy trình / hệ thống vận hành",C49,"")</f>
        <v>16</v>
      </c>
      <c r="Q49" s="4" t="n">
        <f aca="false">IF($B49="Quy trình / hệ thống vận hành",D49,"")</f>
        <v>85</v>
      </c>
      <c r="R49" s="4" t="str">
        <f aca="false">IF($B49="Manufacturing / shop-floor",C49,"")</f>
        <v/>
      </c>
      <c r="S49" s="4" t="str">
        <f aca="false">IF($B49="Manufacturing / shop-floor",D49,"")</f>
        <v/>
      </c>
    </row>
    <row r="50" customFormat="false" ht="108.95" hidden="false" customHeight="false" outlineLevel="0" collapsed="false">
      <c r="A50" s="2" t="s">
        <v>620</v>
      </c>
      <c r="B50" s="2" t="s">
        <v>99</v>
      </c>
      <c r="C50" s="2" t="n">
        <v>5</v>
      </c>
      <c r="D50" s="2" t="n">
        <v>7</v>
      </c>
      <c r="E50" s="2" t="s">
        <v>624</v>
      </c>
      <c r="F50" s="4" t="str">
        <f aca="false">IF($B50="Supply chain / inventory",C50,"")</f>
        <v/>
      </c>
      <c r="G50" s="4" t="str">
        <f aca="false">IF($B50="Supply chain / inventory",D50,"")</f>
        <v/>
      </c>
      <c r="H50" s="4" t="str">
        <f aca="false">IF($B50="Workforce / capacity / service delivery",C50,"")</f>
        <v/>
      </c>
      <c r="I50" s="4" t="str">
        <f aca="false">IF($B50="Workforce / capacity / service delivery",D50,"")</f>
        <v/>
      </c>
      <c r="J50" s="4" t="n">
        <f aca="false">IF($B50="Customer / sales / product operations",C50,"")</f>
        <v>5</v>
      </c>
      <c r="K50" s="4" t="n">
        <f aca="false">IF($B50="Customer / sales / product operations",D50,"")</f>
        <v>7</v>
      </c>
      <c r="L50" s="4" t="str">
        <f aca="false">IF($B50="Chất lượng dữ liệu / data operations",C50,"")</f>
        <v/>
      </c>
      <c r="M50" s="4" t="str">
        <f aca="false">IF($B50="Chất lượng dữ liệu / data operations",D50,"")</f>
        <v/>
      </c>
      <c r="N50" s="4" t="str">
        <f aca="false">IF($B50="BI / báo cáo vận hành",C50,"")</f>
        <v/>
      </c>
      <c r="O50" s="4" t="str">
        <f aca="false">IF($B50="BI / báo cáo vận hành",D50,"")</f>
        <v/>
      </c>
      <c r="P50" s="4" t="str">
        <f aca="false">IF($B50="Quy trình / hệ thống vận hành",C50,"")</f>
        <v/>
      </c>
      <c r="Q50" s="4" t="str">
        <f aca="false">IF($B50="Quy trình / hệ thống vận hành",D50,"")</f>
        <v/>
      </c>
      <c r="R50" s="4" t="str">
        <f aca="false">IF($B50="Manufacturing / shop-floor",C50,"")</f>
        <v/>
      </c>
      <c r="S50" s="4" t="str">
        <f aca="false">IF($B50="Manufacturing / shop-floor",D50,"")</f>
        <v/>
      </c>
    </row>
    <row r="51" customFormat="false" ht="82.05" hidden="false" customHeight="false" outlineLevel="0" collapsed="false">
      <c r="A51" s="2" t="s">
        <v>625</v>
      </c>
      <c r="B51" s="2" t="s">
        <v>99</v>
      </c>
      <c r="C51" s="2" t="n">
        <v>10</v>
      </c>
      <c r="D51" s="2" t="n">
        <v>50</v>
      </c>
      <c r="E51" s="2" t="s">
        <v>629</v>
      </c>
      <c r="F51" s="4" t="str">
        <f aca="false">IF($B51="Supply chain / inventory",C51,"")</f>
        <v/>
      </c>
      <c r="G51" s="4" t="str">
        <f aca="false">IF($B51="Supply chain / inventory",D51,"")</f>
        <v/>
      </c>
      <c r="H51" s="4" t="str">
        <f aca="false">IF($B51="Workforce / capacity / service delivery",C51,"")</f>
        <v/>
      </c>
      <c r="I51" s="4" t="str">
        <f aca="false">IF($B51="Workforce / capacity / service delivery",D51,"")</f>
        <v/>
      </c>
      <c r="J51" s="4" t="n">
        <f aca="false">IF($B51="Customer / sales / product operations",C51,"")</f>
        <v>10</v>
      </c>
      <c r="K51" s="4" t="n">
        <f aca="false">IF($B51="Customer / sales / product operations",D51,"")</f>
        <v>50</v>
      </c>
      <c r="L51" s="4" t="str">
        <f aca="false">IF($B51="Chất lượng dữ liệu / data operations",C51,"")</f>
        <v/>
      </c>
      <c r="M51" s="4" t="str">
        <f aca="false">IF($B51="Chất lượng dữ liệu / data operations",D51,"")</f>
        <v/>
      </c>
      <c r="N51" s="4" t="str">
        <f aca="false">IF($B51="BI / báo cáo vận hành",C51,"")</f>
        <v/>
      </c>
      <c r="O51" s="4" t="str">
        <f aca="false">IF($B51="BI / báo cáo vận hành",D51,"")</f>
        <v/>
      </c>
      <c r="P51" s="4" t="str">
        <f aca="false">IF($B51="Quy trình / hệ thống vận hành",C51,"")</f>
        <v/>
      </c>
      <c r="Q51" s="4" t="str">
        <f aca="false">IF($B51="Quy trình / hệ thống vận hành",D51,"")</f>
        <v/>
      </c>
      <c r="R51" s="4" t="str">
        <f aca="false">IF($B51="Manufacturing / shop-floor",C51,"")</f>
        <v/>
      </c>
      <c r="S51" s="4" t="str">
        <f aca="false">IF($B51="Manufacturing / shop-floor",D51,"")</f>
        <v/>
      </c>
    </row>
    <row r="52" customFormat="false" ht="95.5" hidden="false" customHeight="false" outlineLevel="0" collapsed="false">
      <c r="A52" s="2" t="s">
        <v>635</v>
      </c>
      <c r="B52" s="2" t="s">
        <v>99</v>
      </c>
      <c r="C52" s="2" t="n">
        <v>10</v>
      </c>
      <c r="D52" s="2" t="n">
        <v>20</v>
      </c>
      <c r="E52" s="2" t="s">
        <v>639</v>
      </c>
      <c r="F52" s="4" t="str">
        <f aca="false">IF($B52="Supply chain / inventory",C52,"")</f>
        <v/>
      </c>
      <c r="G52" s="4" t="str">
        <f aca="false">IF($B52="Supply chain / inventory",D52,"")</f>
        <v/>
      </c>
      <c r="H52" s="4" t="str">
        <f aca="false">IF($B52="Workforce / capacity / service delivery",C52,"")</f>
        <v/>
      </c>
      <c r="I52" s="4" t="str">
        <f aca="false">IF($B52="Workforce / capacity / service delivery",D52,"")</f>
        <v/>
      </c>
      <c r="J52" s="4" t="n">
        <f aca="false">IF($B52="Customer / sales / product operations",C52,"")</f>
        <v>10</v>
      </c>
      <c r="K52" s="4" t="n">
        <f aca="false">IF($B52="Customer / sales / product operations",D52,"")</f>
        <v>20</v>
      </c>
      <c r="L52" s="4" t="str">
        <f aca="false">IF($B52="Chất lượng dữ liệu / data operations",C52,"")</f>
        <v/>
      </c>
      <c r="M52" s="4" t="str">
        <f aca="false">IF($B52="Chất lượng dữ liệu / data operations",D52,"")</f>
        <v/>
      </c>
      <c r="N52" s="4" t="str">
        <f aca="false">IF($B52="BI / báo cáo vận hành",C52,"")</f>
        <v/>
      </c>
      <c r="O52" s="4" t="str">
        <f aca="false">IF($B52="BI / báo cáo vận hành",D52,"")</f>
        <v/>
      </c>
      <c r="P52" s="4" t="str">
        <f aca="false">IF($B52="Quy trình / hệ thống vận hành",C52,"")</f>
        <v/>
      </c>
      <c r="Q52" s="4" t="str">
        <f aca="false">IF($B52="Quy trình / hệ thống vận hành",D52,"")</f>
        <v/>
      </c>
      <c r="R52" s="4" t="str">
        <f aca="false">IF($B52="Manufacturing / shop-floor",C52,"")</f>
        <v/>
      </c>
      <c r="S52" s="4" t="str">
        <f aca="false">IF($B52="Manufacturing / shop-floor",D52,"")</f>
        <v/>
      </c>
    </row>
  </sheetData>
  <autoFilter ref="A1:S52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5" min="2" style="0" width="24"/>
  </cols>
  <sheetData>
    <row r="1" customFormat="false" ht="42" hidden="false" customHeight="true" outlineLevel="0" collapsed="false">
      <c r="A1" s="1" t="s">
        <v>678</v>
      </c>
      <c r="B1" s="1" t="s">
        <v>693</v>
      </c>
      <c r="C1" s="1" t="s">
        <v>694</v>
      </c>
      <c r="D1" s="1" t="s">
        <v>695</v>
      </c>
      <c r="E1" s="1" t="s">
        <v>696</v>
      </c>
    </row>
    <row r="2" customFormat="false" ht="41.75" hidden="false" customHeight="false" outlineLevel="0" collapsed="false">
      <c r="A2" s="2" t="s">
        <v>57</v>
      </c>
      <c r="B2" s="4" t="n">
        <f aca="false">COUNT(RateInputs!F2:F52)</f>
        <v>7</v>
      </c>
      <c r="C2" s="7" t="n">
        <f aca="false">MEDIAN(RateInputs!F2:F52)</f>
        <v>10</v>
      </c>
      <c r="D2" s="7" t="n">
        <f aca="false">MEDIAN(RateInputs!G2:G52)</f>
        <v>30</v>
      </c>
      <c r="E2" s="2" t="s">
        <v>697</v>
      </c>
    </row>
    <row r="3" customFormat="false" ht="41.75" hidden="false" customHeight="false" outlineLevel="0" collapsed="false">
      <c r="A3" s="2" t="s">
        <v>82</v>
      </c>
      <c r="B3" s="4" t="n">
        <f aca="false">COUNT(RateInputs!H2:H52)</f>
        <v>5</v>
      </c>
      <c r="C3" s="7" t="n">
        <f aca="false">MEDIAN(RateInputs!H2:H52)</f>
        <v>10</v>
      </c>
      <c r="D3" s="7" t="n">
        <f aca="false">MEDIAN(RateInputs!I2:I52)</f>
        <v>40</v>
      </c>
      <c r="E3" s="2" t="s">
        <v>697</v>
      </c>
    </row>
    <row r="4" customFormat="false" ht="41.75" hidden="false" customHeight="false" outlineLevel="0" collapsed="false">
      <c r="A4" s="2" t="s">
        <v>99</v>
      </c>
      <c r="B4" s="4" t="n">
        <f aca="false">COUNT(RateInputs!J2:J52)</f>
        <v>10</v>
      </c>
      <c r="C4" s="7" t="n">
        <f aca="false">MEDIAN(RateInputs!J2:J52)</f>
        <v>13.5</v>
      </c>
      <c r="D4" s="7" t="n">
        <f aca="false">MEDIAN(RateInputs!K2:K52)</f>
        <v>32.5</v>
      </c>
      <c r="E4" s="2" t="s">
        <v>697</v>
      </c>
    </row>
    <row r="5" customFormat="false" ht="41.75" hidden="false" customHeight="false" outlineLevel="0" collapsed="false">
      <c r="A5" s="2" t="s">
        <v>114</v>
      </c>
      <c r="B5" s="4" t="n">
        <f aca="false">COUNT(RateInputs!L2:L52)</f>
        <v>3</v>
      </c>
      <c r="C5" s="7" t="n">
        <f aca="false">MEDIAN(RateInputs!L2:L52)</f>
        <v>10</v>
      </c>
      <c r="D5" s="7" t="n">
        <f aca="false">MEDIAN(RateInputs!M2:M52)</f>
        <v>15</v>
      </c>
      <c r="E5" s="2" t="s">
        <v>697</v>
      </c>
    </row>
    <row r="6" customFormat="false" ht="41.75" hidden="false" customHeight="false" outlineLevel="0" collapsed="false">
      <c r="A6" s="2" t="s">
        <v>120</v>
      </c>
      <c r="B6" s="4" t="n">
        <f aca="false">COUNT(RateInputs!N2:N52)</f>
        <v>13</v>
      </c>
      <c r="C6" s="7" t="n">
        <f aca="false">MEDIAN(RateInputs!N2:N52)</f>
        <v>20</v>
      </c>
      <c r="D6" s="7" t="n">
        <f aca="false">MEDIAN(RateInputs!O2:O52)</f>
        <v>45</v>
      </c>
      <c r="E6" s="2" t="s">
        <v>697</v>
      </c>
    </row>
    <row r="7" customFormat="false" ht="41.75" hidden="false" customHeight="false" outlineLevel="0" collapsed="false">
      <c r="A7" s="2" t="s">
        <v>126</v>
      </c>
      <c r="B7" s="4" t="n">
        <f aca="false">COUNT(RateInputs!P2:P52)</f>
        <v>11</v>
      </c>
      <c r="C7" s="7" t="n">
        <f aca="false">MEDIAN(RateInputs!P2:P52)</f>
        <v>15</v>
      </c>
      <c r="D7" s="7" t="n">
        <f aca="false">MEDIAN(RateInputs!Q2:Q52)</f>
        <v>40</v>
      </c>
      <c r="E7" s="2" t="s">
        <v>697</v>
      </c>
    </row>
    <row r="8" customFormat="false" ht="41.75" hidden="false" customHeight="false" outlineLevel="0" collapsed="false">
      <c r="A8" s="2" t="s">
        <v>156</v>
      </c>
      <c r="B8" s="4" t="n">
        <f aca="false">COUNT(RateInputs!R2:R52)</f>
        <v>2</v>
      </c>
      <c r="C8" s="7" t="n">
        <f aca="false">MEDIAN(RateInputs!R2:R52)</f>
        <v>20</v>
      </c>
      <c r="D8" s="7" t="n">
        <f aca="false">MEDIAN(RateInputs!S2:S52)</f>
        <v>62.5</v>
      </c>
      <c r="E8" s="2" t="s">
        <v>697</v>
      </c>
    </row>
    <row r="9" customFormat="false" ht="28.35" hidden="false" customHeight="false" outlineLevel="0" collapsed="false">
      <c r="A9" s="2" t="s">
        <v>698</v>
      </c>
      <c r="B9" s="4" t="n">
        <f aca="false">COUNT(RateInputs!C2:C52)</f>
        <v>51</v>
      </c>
      <c r="C9" s="7" t="n">
        <f aca="false">MEDIAN(RateInputs!C2:C52)</f>
        <v>15</v>
      </c>
      <c r="D9" s="7" t="n">
        <f aca="false">MEDIAN(RateInputs!D2:D52)</f>
        <v>40</v>
      </c>
      <c r="E9" s="2" t="s">
        <v>699</v>
      </c>
    </row>
  </sheetData>
  <autoFilter ref="A1:E9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3" min="2" style="0" width="24"/>
  </cols>
  <sheetData>
    <row r="1" customFormat="false" ht="42" hidden="false" customHeight="true" outlineLevel="0" collapsed="false">
      <c r="A1" s="1" t="s">
        <v>700</v>
      </c>
      <c r="B1" s="1" t="s">
        <v>669</v>
      </c>
      <c r="C1" s="1" t="s">
        <v>671</v>
      </c>
    </row>
    <row r="2" customFormat="false" ht="28.35" hidden="false" customHeight="false" outlineLevel="0" collapsed="false">
      <c r="A2" s="2" t="s">
        <v>701</v>
      </c>
      <c r="B2" s="4" t="n">
        <f aca="false">COUNTA(Jobs!A2:A101)-COUNTIF(Jobs!Q2:Q101,"Không nêu số năm")</f>
        <v>24</v>
      </c>
      <c r="C2" s="2" t="s">
        <v>702</v>
      </c>
    </row>
    <row r="3" customFormat="false" ht="28.35" hidden="false" customHeight="false" outlineLevel="0" collapsed="false">
      <c r="A3" s="2" t="s">
        <v>703</v>
      </c>
      <c r="B3" s="4" t="n">
        <f aca="false">COUNTIF(Jobs!R2:R101,"*bắt buộc*")</f>
        <v>2</v>
      </c>
      <c r="C3" s="2" t="s">
        <v>704</v>
      </c>
    </row>
    <row r="4" customFormat="false" ht="15" hidden="false" customHeight="false" outlineLevel="0" collapsed="false">
      <c r="A4" s="2" t="s">
        <v>705</v>
      </c>
      <c r="B4" s="4" t="n">
        <f aca="false">COUNTIF(Jobs!R2:R101,"*ưu tiên*")</f>
        <v>2</v>
      </c>
      <c r="C4" s="2" t="s">
        <v>706</v>
      </c>
    </row>
    <row r="5" customFormat="false" ht="15" hidden="false" customHeight="false" outlineLevel="0" collapsed="false">
      <c r="A5" s="2" t="s">
        <v>707</v>
      </c>
      <c r="B5" s="4" t="n">
        <f aca="false">COUNTIF(Jobs!R2:R101,"*tương đương*")</f>
        <v>1</v>
      </c>
      <c r="C5" s="2" t="s">
        <v>708</v>
      </c>
    </row>
    <row r="6" customFormat="false" ht="28.35" hidden="false" customHeight="false" outlineLevel="0" collapsed="false">
      <c r="A6" s="2" t="s">
        <v>64</v>
      </c>
      <c r="B6" s="4" t="n">
        <f aca="false">COUNTIF(Jobs!J2:J101,"Worldwide")</f>
        <v>91</v>
      </c>
      <c r="C6" s="2" t="s">
        <v>709</v>
      </c>
    </row>
    <row r="7" customFormat="false" ht="15" hidden="false" customHeight="false" outlineLevel="0" collapsed="false">
      <c r="A7" s="2" t="s">
        <v>710</v>
      </c>
      <c r="B7" s="4" t="n">
        <f aca="false">COUNTIF(Jobs!J2:J101,"U.S. located freelancers only")</f>
        <v>9</v>
      </c>
      <c r="C7" s="2" t="s">
        <v>43</v>
      </c>
    </row>
    <row r="8" customFormat="false" ht="28.35" hidden="false" customHeight="false" outlineLevel="0" collapsed="false">
      <c r="A8" s="2" t="s">
        <v>65</v>
      </c>
      <c r="B8" s="4" t="n">
        <f aca="false">COUNTIF(Jobs!K2:K101,"Expert")</f>
        <v>37</v>
      </c>
      <c r="C8" s="2" t="s">
        <v>711</v>
      </c>
    </row>
    <row r="9" customFormat="false" ht="28.35" hidden="false" customHeight="false" outlineLevel="0" collapsed="false">
      <c r="A9" s="2" t="s">
        <v>77</v>
      </c>
      <c r="B9" s="4" t="n">
        <f aca="false">COUNTIF(Jobs!K2:K101,"Intermediate")</f>
        <v>62</v>
      </c>
      <c r="C9" s="2" t="s">
        <v>711</v>
      </c>
    </row>
    <row r="10" customFormat="false" ht="28.35" hidden="false" customHeight="false" outlineLevel="0" collapsed="false">
      <c r="A10" s="2" t="s">
        <v>172</v>
      </c>
      <c r="B10" s="4" t="n">
        <f aca="false">COUNTIF(Jobs!K2:K101,"Entry level")</f>
        <v>1</v>
      </c>
      <c r="C10" s="2" t="s">
        <v>711</v>
      </c>
    </row>
  </sheetData>
  <autoFilter ref="A1:C10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2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50"/>
    <col collapsed="false" customWidth="true" hidden="false" outlineLevel="0" max="3" min="3" style="0" width="75"/>
    <col collapsed="false" customWidth="true" hidden="false" outlineLevel="0" max="4" min="4" style="0" width="95"/>
  </cols>
  <sheetData>
    <row r="1" customFormat="false" ht="42" hidden="false" customHeight="true" outlineLevel="0" collapsed="false">
      <c r="A1" s="1" t="s">
        <v>34</v>
      </c>
      <c r="B1" s="1" t="s">
        <v>668</v>
      </c>
      <c r="C1" s="1" t="s">
        <v>712</v>
      </c>
      <c r="D1" s="1" t="s">
        <v>713</v>
      </c>
    </row>
    <row r="2" customFormat="false" ht="15" hidden="false" customHeight="false" outlineLevel="0" collapsed="false">
      <c r="A2" s="2" t="s">
        <v>714</v>
      </c>
      <c r="B2" s="2" t="s">
        <v>640</v>
      </c>
      <c r="C2" s="2" t="s">
        <v>715</v>
      </c>
      <c r="D2" s="2" t="s">
        <v>716</v>
      </c>
    </row>
    <row r="3" customFormat="false" ht="55.2" hidden="false" customHeight="false" outlineLevel="0" collapsed="false">
      <c r="A3" s="2" t="s">
        <v>717</v>
      </c>
      <c r="B3" s="2" t="s">
        <v>641</v>
      </c>
      <c r="C3" s="2" t="s">
        <v>715</v>
      </c>
      <c r="D3" s="2" t="s">
        <v>718</v>
      </c>
    </row>
    <row r="4" customFormat="false" ht="28.35" hidden="false" customHeight="false" outlineLevel="0" collapsed="false">
      <c r="A4" s="2" t="s">
        <v>719</v>
      </c>
      <c r="B4" s="2" t="s">
        <v>642</v>
      </c>
      <c r="C4" s="2" t="s">
        <v>715</v>
      </c>
      <c r="D4" s="2" t="s">
        <v>720</v>
      </c>
    </row>
    <row r="5" customFormat="false" ht="28.35" hidden="false" customHeight="false" outlineLevel="0" collapsed="false">
      <c r="A5" s="2" t="s">
        <v>721</v>
      </c>
      <c r="B5" s="2" t="s">
        <v>643</v>
      </c>
      <c r="C5" s="2" t="s">
        <v>715</v>
      </c>
      <c r="D5" s="2" t="s">
        <v>722</v>
      </c>
    </row>
    <row r="6" customFormat="false" ht="41.75" hidden="false" customHeight="false" outlineLevel="0" collapsed="false">
      <c r="A6" s="2" t="s">
        <v>723</v>
      </c>
      <c r="B6" s="2" t="s">
        <v>644</v>
      </c>
      <c r="C6" s="2" t="s">
        <v>715</v>
      </c>
      <c r="D6" s="2" t="s">
        <v>724</v>
      </c>
    </row>
    <row r="7" customFormat="false" ht="15" hidden="false" customHeight="false" outlineLevel="0" collapsed="false">
      <c r="A7" s="2" t="s">
        <v>725</v>
      </c>
      <c r="B7" s="2" t="s">
        <v>645</v>
      </c>
      <c r="C7" s="2" t="s">
        <v>715</v>
      </c>
      <c r="D7" s="2" t="s">
        <v>726</v>
      </c>
    </row>
    <row r="8" customFormat="false" ht="15" hidden="false" customHeight="false" outlineLevel="0" collapsed="false">
      <c r="A8" s="2" t="s">
        <v>727</v>
      </c>
      <c r="B8" s="2" t="s">
        <v>646</v>
      </c>
      <c r="C8" s="2" t="s">
        <v>715</v>
      </c>
      <c r="D8" s="2" t="s">
        <v>728</v>
      </c>
    </row>
    <row r="9" customFormat="false" ht="28.35" hidden="false" customHeight="false" outlineLevel="0" collapsed="false">
      <c r="A9" s="2" t="s">
        <v>729</v>
      </c>
      <c r="B9" s="2" t="s">
        <v>647</v>
      </c>
      <c r="C9" s="2" t="s">
        <v>715</v>
      </c>
      <c r="D9" s="2" t="s">
        <v>730</v>
      </c>
    </row>
    <row r="10" customFormat="false" ht="28.35" hidden="false" customHeight="false" outlineLevel="0" collapsed="false">
      <c r="A10" s="2" t="s">
        <v>731</v>
      </c>
      <c r="B10" s="2" t="s">
        <v>648</v>
      </c>
      <c r="C10" s="2" t="s">
        <v>715</v>
      </c>
      <c r="D10" s="2" t="s">
        <v>732</v>
      </c>
    </row>
    <row r="11" customFormat="false" ht="28.35" hidden="false" customHeight="false" outlineLevel="0" collapsed="false">
      <c r="A11" s="2" t="s">
        <v>733</v>
      </c>
      <c r="B11" s="2" t="s">
        <v>649</v>
      </c>
      <c r="C11" s="2" t="s">
        <v>715</v>
      </c>
      <c r="D11" s="2" t="s">
        <v>734</v>
      </c>
    </row>
    <row r="12" customFormat="false" ht="28.35" hidden="false" customHeight="false" outlineLevel="0" collapsed="false">
      <c r="A12" s="2" t="s">
        <v>735</v>
      </c>
      <c r="B12" s="2" t="s">
        <v>650</v>
      </c>
      <c r="C12" s="2" t="s">
        <v>715</v>
      </c>
      <c r="D12" s="2" t="s">
        <v>736</v>
      </c>
    </row>
    <row r="13" customFormat="false" ht="28.35" hidden="false" customHeight="false" outlineLevel="0" collapsed="false">
      <c r="A13" s="2" t="s">
        <v>737</v>
      </c>
      <c r="B13" s="2" t="s">
        <v>651</v>
      </c>
      <c r="C13" s="2" t="s">
        <v>715</v>
      </c>
      <c r="D13" s="2" t="s">
        <v>738</v>
      </c>
    </row>
    <row r="14" customFormat="false" ht="15" hidden="false" customHeight="false" outlineLevel="0" collapsed="false">
      <c r="A14" s="2" t="s">
        <v>739</v>
      </c>
      <c r="B14" s="2" t="s">
        <v>652</v>
      </c>
      <c r="C14" s="2" t="s">
        <v>715</v>
      </c>
      <c r="D14" s="2" t="s">
        <v>740</v>
      </c>
    </row>
    <row r="15" customFormat="false" ht="15" hidden="false" customHeight="false" outlineLevel="0" collapsed="false">
      <c r="A15" s="2" t="s">
        <v>741</v>
      </c>
      <c r="B15" s="2" t="s">
        <v>653</v>
      </c>
      <c r="C15" s="2" t="s">
        <v>715</v>
      </c>
      <c r="D15" s="2" t="s">
        <v>653</v>
      </c>
    </row>
    <row r="16" customFormat="false" ht="15" hidden="false" customHeight="false" outlineLevel="0" collapsed="false">
      <c r="A16" s="2" t="s">
        <v>742</v>
      </c>
      <c r="B16" s="2" t="s">
        <v>654</v>
      </c>
      <c r="C16" s="2" t="s">
        <v>715</v>
      </c>
      <c r="D16" s="2" t="s">
        <v>743</v>
      </c>
    </row>
    <row r="17" customFormat="false" ht="15" hidden="false" customHeight="false" outlineLevel="0" collapsed="false">
      <c r="A17" s="2" t="s">
        <v>744</v>
      </c>
      <c r="B17" s="2" t="s">
        <v>655</v>
      </c>
      <c r="C17" s="2" t="s">
        <v>715</v>
      </c>
      <c r="D17" s="2" t="s">
        <v>745</v>
      </c>
    </row>
    <row r="18" customFormat="false" ht="15" hidden="false" customHeight="false" outlineLevel="0" collapsed="false">
      <c r="A18" s="2" t="s">
        <v>746</v>
      </c>
      <c r="B18" s="2" t="s">
        <v>656</v>
      </c>
      <c r="C18" s="2" t="s">
        <v>715</v>
      </c>
      <c r="D18" s="2" t="s">
        <v>656</v>
      </c>
    </row>
    <row r="19" customFormat="false" ht="15" hidden="false" customHeight="false" outlineLevel="0" collapsed="false">
      <c r="A19" s="2" t="s">
        <v>747</v>
      </c>
      <c r="B19" s="2" t="s">
        <v>657</v>
      </c>
      <c r="C19" s="2" t="s">
        <v>715</v>
      </c>
      <c r="D19" s="2" t="s">
        <v>748</v>
      </c>
    </row>
    <row r="20" customFormat="false" ht="15" hidden="false" customHeight="false" outlineLevel="0" collapsed="false">
      <c r="A20" s="2" t="s">
        <v>749</v>
      </c>
      <c r="B20" s="2" t="s">
        <v>658</v>
      </c>
      <c r="C20" s="2" t="s">
        <v>715</v>
      </c>
      <c r="D20" s="2" t="s">
        <v>750</v>
      </c>
    </row>
    <row r="21" customFormat="false" ht="15" hidden="false" customHeight="false" outlineLevel="0" collapsed="false">
      <c r="A21" s="2" t="s">
        <v>751</v>
      </c>
      <c r="B21" s="2" t="s">
        <v>659</v>
      </c>
      <c r="C21" s="2" t="s">
        <v>715</v>
      </c>
      <c r="D21" s="2" t="s">
        <v>659</v>
      </c>
    </row>
    <row r="22" customFormat="false" ht="15" hidden="false" customHeight="false" outlineLevel="0" collapsed="false">
      <c r="A22" s="2" t="s">
        <v>752</v>
      </c>
      <c r="B22" s="2" t="s">
        <v>660</v>
      </c>
      <c r="C22" s="2" t="s">
        <v>715</v>
      </c>
      <c r="D22" s="2" t="s">
        <v>753</v>
      </c>
    </row>
    <row r="23" customFormat="false" ht="15" hidden="false" customHeight="false" outlineLevel="0" collapsed="false">
      <c r="A23" s="2" t="s">
        <v>754</v>
      </c>
      <c r="B23" s="2" t="s">
        <v>661</v>
      </c>
      <c r="C23" s="2" t="s">
        <v>715</v>
      </c>
      <c r="D23" s="2" t="s">
        <v>755</v>
      </c>
    </row>
    <row r="24" customFormat="false" ht="15" hidden="false" customHeight="false" outlineLevel="0" collapsed="false">
      <c r="A24" s="2" t="s">
        <v>756</v>
      </c>
      <c r="B24" s="2" t="s">
        <v>662</v>
      </c>
      <c r="C24" s="2" t="s">
        <v>715</v>
      </c>
      <c r="D24" s="2" t="s">
        <v>757</v>
      </c>
    </row>
    <row r="25" customFormat="false" ht="15" hidden="false" customHeight="false" outlineLevel="0" collapsed="false">
      <c r="A25" s="2" t="s">
        <v>758</v>
      </c>
      <c r="B25" s="2" t="s">
        <v>663</v>
      </c>
      <c r="C25" s="2" t="s">
        <v>715</v>
      </c>
      <c r="D25" s="2" t="s">
        <v>759</v>
      </c>
    </row>
    <row r="26" customFormat="false" ht="15" hidden="false" customHeight="false" outlineLevel="0" collapsed="false">
      <c r="A26" s="2" t="s">
        <v>760</v>
      </c>
      <c r="B26" s="2" t="s">
        <v>664</v>
      </c>
      <c r="C26" s="2" t="s">
        <v>715</v>
      </c>
      <c r="D26" s="2" t="s">
        <v>761</v>
      </c>
    </row>
    <row r="27" customFormat="false" ht="15" hidden="false" customHeight="false" outlineLevel="0" collapsed="false">
      <c r="A27" s="2" t="s">
        <v>762</v>
      </c>
      <c r="B27" s="2" t="s">
        <v>665</v>
      </c>
      <c r="C27" s="2" t="s">
        <v>715</v>
      </c>
      <c r="D27" s="2" t="s">
        <v>763</v>
      </c>
    </row>
    <row r="28" customFormat="false" ht="28.35" hidden="false" customHeight="false" outlineLevel="0" collapsed="false">
      <c r="A28" s="2" t="s">
        <v>764</v>
      </c>
      <c r="B28" s="2" t="s">
        <v>666</v>
      </c>
      <c r="C28" s="2" t="s">
        <v>715</v>
      </c>
      <c r="D28" s="2" t="s">
        <v>765</v>
      </c>
    </row>
  </sheetData>
  <autoFilter ref="A1:D28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25"/>
    <col collapsed="false" customWidth="true" hidden="false" outlineLevel="0" max="5" min="3" style="0" width="65"/>
  </cols>
  <sheetData>
    <row r="1" customFormat="false" ht="42" hidden="false" customHeight="true" outlineLevel="0" collapsed="false">
      <c r="A1" s="1" t="s">
        <v>54</v>
      </c>
      <c r="B1" s="1" t="s">
        <v>766</v>
      </c>
      <c r="C1" s="1" t="s">
        <v>767</v>
      </c>
      <c r="D1" s="1" t="s">
        <v>768</v>
      </c>
      <c r="E1" s="1" t="s">
        <v>667</v>
      </c>
    </row>
    <row r="2" customFormat="false" ht="28.35" hidden="false" customHeight="false" outlineLevel="0" collapsed="false">
      <c r="A2" s="2" t="n">
        <v>1</v>
      </c>
      <c r="B2" s="2" t="s">
        <v>769</v>
      </c>
      <c r="C2" s="2" t="s">
        <v>770</v>
      </c>
      <c r="D2" s="2" t="s">
        <v>771</v>
      </c>
      <c r="E2" s="2" t="s">
        <v>772</v>
      </c>
    </row>
    <row r="3" customFormat="false" ht="28.35" hidden="false" customHeight="false" outlineLevel="0" collapsed="false">
      <c r="A3" s="2" t="n">
        <v>2</v>
      </c>
      <c r="B3" s="2" t="s">
        <v>773</v>
      </c>
      <c r="C3" s="2" t="s">
        <v>56</v>
      </c>
      <c r="D3" s="2" t="s">
        <v>774</v>
      </c>
      <c r="E3" s="2" t="s">
        <v>70</v>
      </c>
    </row>
    <row r="4" customFormat="false" ht="41.75" hidden="false" customHeight="false" outlineLevel="0" collapsed="false">
      <c r="A4" s="2" t="n">
        <v>3</v>
      </c>
      <c r="B4" s="2" t="s">
        <v>775</v>
      </c>
      <c r="C4" s="2" t="s">
        <v>72</v>
      </c>
      <c r="D4" s="2" t="s">
        <v>774</v>
      </c>
      <c r="E4" s="2" t="s">
        <v>79</v>
      </c>
    </row>
    <row r="5" customFormat="false" ht="28.35" hidden="false" customHeight="false" outlineLevel="0" collapsed="false">
      <c r="A5" s="2" t="n">
        <v>4</v>
      </c>
      <c r="B5" s="2" t="s">
        <v>776</v>
      </c>
      <c r="C5" s="2" t="s">
        <v>777</v>
      </c>
      <c r="D5" s="2" t="s">
        <v>771</v>
      </c>
      <c r="E5" s="2" t="s">
        <v>778</v>
      </c>
    </row>
    <row r="6" customFormat="false" ht="28.35" hidden="false" customHeight="false" outlineLevel="0" collapsed="false">
      <c r="A6" s="2" t="n">
        <v>5</v>
      </c>
      <c r="B6" s="2" t="s">
        <v>779</v>
      </c>
      <c r="C6" s="2" t="s">
        <v>81</v>
      </c>
      <c r="D6" s="2" t="s">
        <v>774</v>
      </c>
      <c r="E6" s="2" t="s">
        <v>89</v>
      </c>
    </row>
    <row r="7" customFormat="false" ht="28.35" hidden="false" customHeight="false" outlineLevel="0" collapsed="false">
      <c r="A7" s="2" t="n">
        <v>6</v>
      </c>
      <c r="B7" s="2" t="s">
        <v>780</v>
      </c>
      <c r="C7" s="2" t="s">
        <v>781</v>
      </c>
      <c r="D7" s="2" t="s">
        <v>771</v>
      </c>
      <c r="E7" s="2" t="s">
        <v>782</v>
      </c>
    </row>
    <row r="8" customFormat="false" ht="28.35" hidden="false" customHeight="false" outlineLevel="0" collapsed="false">
      <c r="A8" s="2" t="n">
        <v>7</v>
      </c>
      <c r="B8" s="2" t="s">
        <v>783</v>
      </c>
      <c r="C8" s="2" t="s">
        <v>91</v>
      </c>
      <c r="D8" s="2" t="s">
        <v>774</v>
      </c>
      <c r="E8" s="2" t="s">
        <v>96</v>
      </c>
    </row>
    <row r="9" customFormat="false" ht="41.75" hidden="false" customHeight="false" outlineLevel="0" collapsed="false">
      <c r="A9" s="2" t="n">
        <v>8</v>
      </c>
      <c r="B9" s="2" t="s">
        <v>784</v>
      </c>
      <c r="C9" s="2" t="s">
        <v>785</v>
      </c>
      <c r="D9" s="2" t="s">
        <v>771</v>
      </c>
      <c r="E9" s="2" t="s">
        <v>786</v>
      </c>
    </row>
    <row r="10" customFormat="false" ht="28.35" hidden="false" customHeight="false" outlineLevel="0" collapsed="false">
      <c r="A10" s="2" t="n">
        <v>9</v>
      </c>
      <c r="B10" s="2" t="s">
        <v>787</v>
      </c>
      <c r="C10" s="2" t="s">
        <v>98</v>
      </c>
      <c r="D10" s="2" t="s">
        <v>774</v>
      </c>
      <c r="E10" s="2" t="s">
        <v>103</v>
      </c>
    </row>
    <row r="11" customFormat="false" ht="28.35" hidden="false" customHeight="false" outlineLevel="0" collapsed="false">
      <c r="A11" s="2" t="n">
        <v>10</v>
      </c>
      <c r="B11" s="2" t="s">
        <v>788</v>
      </c>
      <c r="C11" s="2" t="s">
        <v>105</v>
      </c>
      <c r="D11" s="2" t="s">
        <v>774</v>
      </c>
      <c r="E11" s="2" t="s">
        <v>111</v>
      </c>
    </row>
    <row r="12" customFormat="false" ht="28.35" hidden="false" customHeight="false" outlineLevel="0" collapsed="false">
      <c r="A12" s="2" t="n">
        <v>11</v>
      </c>
      <c r="B12" s="2" t="s">
        <v>789</v>
      </c>
      <c r="C12" s="2" t="s">
        <v>790</v>
      </c>
      <c r="D12" s="2" t="s">
        <v>771</v>
      </c>
      <c r="E12" s="2" t="s">
        <v>791</v>
      </c>
    </row>
    <row r="13" customFormat="false" ht="28.35" hidden="false" customHeight="false" outlineLevel="0" collapsed="false">
      <c r="A13" s="2" t="n">
        <v>12</v>
      </c>
      <c r="B13" s="2" t="s">
        <v>792</v>
      </c>
      <c r="C13" s="2" t="s">
        <v>793</v>
      </c>
      <c r="D13" s="2" t="s">
        <v>794</v>
      </c>
      <c r="E13" s="2" t="s">
        <v>795</v>
      </c>
    </row>
    <row r="14" customFormat="false" ht="28.35" hidden="false" customHeight="false" outlineLevel="0" collapsed="false">
      <c r="A14" s="2" t="n">
        <v>13</v>
      </c>
      <c r="B14" s="2" t="s">
        <v>796</v>
      </c>
      <c r="C14" s="2" t="s">
        <v>113</v>
      </c>
      <c r="D14" s="2" t="s">
        <v>774</v>
      </c>
      <c r="E14" s="2" t="s">
        <v>117</v>
      </c>
    </row>
    <row r="15" customFormat="false" ht="28.35" hidden="false" customHeight="false" outlineLevel="0" collapsed="false">
      <c r="A15" s="2" t="n">
        <v>14</v>
      </c>
      <c r="B15" s="2" t="s">
        <v>797</v>
      </c>
      <c r="C15" s="2" t="s">
        <v>119</v>
      </c>
      <c r="D15" s="2" t="s">
        <v>774</v>
      </c>
      <c r="E15" s="2" t="s">
        <v>123</v>
      </c>
    </row>
    <row r="16" customFormat="false" ht="28.35" hidden="false" customHeight="false" outlineLevel="0" collapsed="false">
      <c r="A16" s="2" t="n">
        <v>15</v>
      </c>
      <c r="B16" s="2" t="s">
        <v>798</v>
      </c>
      <c r="C16" s="2" t="s">
        <v>125</v>
      </c>
      <c r="D16" s="2" t="s">
        <v>774</v>
      </c>
      <c r="E16" s="2" t="s">
        <v>129</v>
      </c>
    </row>
    <row r="17" customFormat="false" ht="28.35" hidden="false" customHeight="false" outlineLevel="0" collapsed="false">
      <c r="A17" s="2" t="n">
        <v>16</v>
      </c>
      <c r="B17" s="2" t="s">
        <v>799</v>
      </c>
      <c r="C17" s="2" t="s">
        <v>119</v>
      </c>
      <c r="D17" s="2" t="s">
        <v>771</v>
      </c>
      <c r="E17" s="2" t="s">
        <v>800</v>
      </c>
    </row>
    <row r="18" customFormat="false" ht="28.35" hidden="false" customHeight="false" outlineLevel="0" collapsed="false">
      <c r="A18" s="2" t="n">
        <v>17</v>
      </c>
      <c r="B18" s="2" t="s">
        <v>801</v>
      </c>
      <c r="C18" s="2" t="s">
        <v>131</v>
      </c>
      <c r="D18" s="2" t="s">
        <v>774</v>
      </c>
      <c r="E18" s="2" t="s">
        <v>136</v>
      </c>
    </row>
    <row r="19" customFormat="false" ht="28.35" hidden="false" customHeight="false" outlineLevel="0" collapsed="false">
      <c r="A19" s="2" t="n">
        <v>18</v>
      </c>
      <c r="B19" s="2" t="s">
        <v>802</v>
      </c>
      <c r="C19" s="2" t="s">
        <v>803</v>
      </c>
      <c r="D19" s="2" t="s">
        <v>771</v>
      </c>
      <c r="E19" s="2" t="s">
        <v>804</v>
      </c>
    </row>
    <row r="20" customFormat="false" ht="28.35" hidden="false" customHeight="false" outlineLevel="0" collapsed="false">
      <c r="A20" s="2" t="n">
        <v>19</v>
      </c>
      <c r="B20" s="2" t="s">
        <v>805</v>
      </c>
      <c r="C20" s="2" t="s">
        <v>806</v>
      </c>
      <c r="D20" s="2" t="s">
        <v>771</v>
      </c>
      <c r="E20" s="2" t="s">
        <v>807</v>
      </c>
    </row>
    <row r="21" customFormat="false" ht="41.75" hidden="false" customHeight="false" outlineLevel="0" collapsed="false">
      <c r="A21" s="2" t="n">
        <v>20</v>
      </c>
      <c r="B21" s="2" t="s">
        <v>808</v>
      </c>
      <c r="C21" s="2" t="s">
        <v>809</v>
      </c>
      <c r="D21" s="2" t="s">
        <v>771</v>
      </c>
      <c r="E21" s="2" t="s">
        <v>810</v>
      </c>
    </row>
    <row r="22" customFormat="false" ht="28.35" hidden="false" customHeight="false" outlineLevel="0" collapsed="false">
      <c r="A22" s="2" t="n">
        <v>21</v>
      </c>
      <c r="B22" s="2" t="s">
        <v>811</v>
      </c>
      <c r="C22" s="2" t="s">
        <v>138</v>
      </c>
      <c r="D22" s="2" t="s">
        <v>774</v>
      </c>
      <c r="E22" s="2" t="s">
        <v>143</v>
      </c>
    </row>
    <row r="23" customFormat="false" ht="28.35" hidden="false" customHeight="false" outlineLevel="0" collapsed="false">
      <c r="A23" s="2" t="n">
        <v>22</v>
      </c>
      <c r="B23" s="2" t="s">
        <v>812</v>
      </c>
      <c r="C23" s="2" t="s">
        <v>150</v>
      </c>
      <c r="D23" s="2" t="s">
        <v>813</v>
      </c>
      <c r="E23" s="2" t="s">
        <v>814</v>
      </c>
    </row>
    <row r="24" customFormat="false" ht="28.35" hidden="false" customHeight="false" outlineLevel="0" collapsed="false">
      <c r="A24" s="2" t="n">
        <v>23</v>
      </c>
      <c r="B24" s="2" t="s">
        <v>815</v>
      </c>
      <c r="C24" s="2" t="s">
        <v>816</v>
      </c>
      <c r="D24" s="2" t="s">
        <v>794</v>
      </c>
      <c r="E24" s="2" t="s">
        <v>817</v>
      </c>
    </row>
    <row r="25" customFormat="false" ht="28.35" hidden="false" customHeight="false" outlineLevel="0" collapsed="false">
      <c r="A25" s="2" t="n">
        <v>24</v>
      </c>
      <c r="B25" s="2" t="s">
        <v>818</v>
      </c>
      <c r="C25" s="2" t="s">
        <v>819</v>
      </c>
      <c r="D25" s="2" t="s">
        <v>820</v>
      </c>
      <c r="E25" s="2" t="s">
        <v>821</v>
      </c>
    </row>
    <row r="26" customFormat="false" ht="28.35" hidden="false" customHeight="false" outlineLevel="0" collapsed="false">
      <c r="A26" s="2" t="n">
        <v>25</v>
      </c>
      <c r="B26" s="2" t="s">
        <v>822</v>
      </c>
      <c r="C26" s="2" t="s">
        <v>145</v>
      </c>
      <c r="D26" s="2" t="s">
        <v>774</v>
      </c>
      <c r="E26" s="2" t="s">
        <v>148</v>
      </c>
    </row>
    <row r="27" customFormat="false" ht="28.35" hidden="false" customHeight="false" outlineLevel="0" collapsed="false">
      <c r="A27" s="2" t="n">
        <v>26</v>
      </c>
      <c r="B27" s="2" t="s">
        <v>823</v>
      </c>
      <c r="C27" s="2" t="s">
        <v>824</v>
      </c>
      <c r="D27" s="2" t="s">
        <v>820</v>
      </c>
      <c r="E27" s="2" t="s">
        <v>825</v>
      </c>
    </row>
    <row r="28" customFormat="false" ht="28.35" hidden="false" customHeight="false" outlineLevel="0" collapsed="false">
      <c r="A28" s="2" t="n">
        <v>27</v>
      </c>
      <c r="B28" s="2" t="s">
        <v>826</v>
      </c>
      <c r="C28" s="2" t="s">
        <v>150</v>
      </c>
      <c r="D28" s="2" t="s">
        <v>774</v>
      </c>
      <c r="E28" s="2" t="s">
        <v>153</v>
      </c>
    </row>
    <row r="29" customFormat="false" ht="28.35" hidden="false" customHeight="false" outlineLevel="0" collapsed="false">
      <c r="A29" s="2" t="n">
        <v>28</v>
      </c>
      <c r="B29" s="2" t="s">
        <v>827</v>
      </c>
      <c r="C29" s="2" t="s">
        <v>828</v>
      </c>
      <c r="D29" s="2" t="s">
        <v>771</v>
      </c>
      <c r="E29" s="2" t="s">
        <v>829</v>
      </c>
    </row>
    <row r="30" customFormat="false" ht="28.35" hidden="false" customHeight="false" outlineLevel="0" collapsed="false">
      <c r="A30" s="2" t="n">
        <v>29</v>
      </c>
      <c r="B30" s="2" t="s">
        <v>830</v>
      </c>
      <c r="C30" s="2" t="s">
        <v>155</v>
      </c>
      <c r="D30" s="2" t="s">
        <v>774</v>
      </c>
      <c r="E30" s="2" t="s">
        <v>160</v>
      </c>
    </row>
    <row r="31" customFormat="false" ht="28.35" hidden="false" customHeight="false" outlineLevel="0" collapsed="false">
      <c r="A31" s="2" t="n">
        <v>30</v>
      </c>
      <c r="B31" s="2" t="s">
        <v>831</v>
      </c>
      <c r="C31" s="2" t="s">
        <v>162</v>
      </c>
      <c r="D31" s="2" t="s">
        <v>774</v>
      </c>
      <c r="E31" s="2" t="s">
        <v>166</v>
      </c>
    </row>
    <row r="32" customFormat="false" ht="28.35" hidden="false" customHeight="false" outlineLevel="0" collapsed="false">
      <c r="A32" s="2" t="n">
        <v>31</v>
      </c>
      <c r="B32" s="2" t="s">
        <v>832</v>
      </c>
      <c r="C32" s="2" t="s">
        <v>168</v>
      </c>
      <c r="D32" s="2" t="s">
        <v>774</v>
      </c>
      <c r="E32" s="2" t="s">
        <v>173</v>
      </c>
    </row>
    <row r="33" customFormat="false" ht="28.35" hidden="false" customHeight="false" outlineLevel="0" collapsed="false">
      <c r="A33" s="2" t="n">
        <v>32</v>
      </c>
      <c r="B33" s="2" t="s">
        <v>833</v>
      </c>
      <c r="C33" s="2" t="s">
        <v>175</v>
      </c>
      <c r="D33" s="2" t="s">
        <v>774</v>
      </c>
      <c r="E33" s="2" t="s">
        <v>180</v>
      </c>
    </row>
    <row r="34" customFormat="false" ht="28.35" hidden="false" customHeight="false" outlineLevel="0" collapsed="false">
      <c r="A34" s="2" t="n">
        <v>33</v>
      </c>
      <c r="B34" s="2" t="s">
        <v>834</v>
      </c>
      <c r="C34" s="2" t="s">
        <v>182</v>
      </c>
      <c r="D34" s="2" t="s">
        <v>774</v>
      </c>
      <c r="E34" s="2" t="s">
        <v>186</v>
      </c>
    </row>
    <row r="35" customFormat="false" ht="28.35" hidden="false" customHeight="false" outlineLevel="0" collapsed="false">
      <c r="A35" s="2" t="n">
        <v>34</v>
      </c>
      <c r="B35" s="2" t="s">
        <v>835</v>
      </c>
      <c r="C35" s="2" t="s">
        <v>188</v>
      </c>
      <c r="D35" s="2" t="s">
        <v>774</v>
      </c>
      <c r="E35" s="2" t="s">
        <v>191</v>
      </c>
    </row>
    <row r="36" customFormat="false" ht="55.2" hidden="false" customHeight="false" outlineLevel="0" collapsed="false">
      <c r="A36" s="2" t="n">
        <v>35</v>
      </c>
      <c r="B36" s="2" t="s">
        <v>836</v>
      </c>
      <c r="C36" s="2" t="s">
        <v>837</v>
      </c>
      <c r="D36" s="2" t="s">
        <v>771</v>
      </c>
      <c r="E36" s="2" t="s">
        <v>838</v>
      </c>
    </row>
    <row r="37" customFormat="false" ht="28.35" hidden="false" customHeight="false" outlineLevel="0" collapsed="false">
      <c r="A37" s="2" t="n">
        <v>36</v>
      </c>
      <c r="B37" s="2" t="s">
        <v>839</v>
      </c>
      <c r="C37" s="2" t="s">
        <v>840</v>
      </c>
      <c r="D37" s="2" t="s">
        <v>771</v>
      </c>
      <c r="E37" s="2" t="s">
        <v>841</v>
      </c>
    </row>
    <row r="38" customFormat="false" ht="28.35" hidden="false" customHeight="false" outlineLevel="0" collapsed="false">
      <c r="A38" s="2" t="n">
        <v>37</v>
      </c>
      <c r="B38" s="2" t="s">
        <v>842</v>
      </c>
      <c r="C38" s="2" t="s">
        <v>843</v>
      </c>
      <c r="D38" s="2" t="s">
        <v>771</v>
      </c>
      <c r="E38" s="2" t="s">
        <v>844</v>
      </c>
    </row>
    <row r="39" customFormat="false" ht="28.35" hidden="false" customHeight="false" outlineLevel="0" collapsed="false">
      <c r="A39" s="2" t="n">
        <v>38</v>
      </c>
      <c r="B39" s="2" t="s">
        <v>845</v>
      </c>
      <c r="C39" s="2" t="s">
        <v>193</v>
      </c>
      <c r="D39" s="2" t="s">
        <v>774</v>
      </c>
      <c r="E39" s="2" t="s">
        <v>196</v>
      </c>
    </row>
    <row r="40" customFormat="false" ht="28.35" hidden="false" customHeight="false" outlineLevel="0" collapsed="false">
      <c r="A40" s="2" t="n">
        <v>39</v>
      </c>
      <c r="B40" s="2" t="s">
        <v>846</v>
      </c>
      <c r="C40" s="2" t="s">
        <v>847</v>
      </c>
      <c r="D40" s="2" t="s">
        <v>794</v>
      </c>
      <c r="E40" s="2" t="s">
        <v>848</v>
      </c>
    </row>
    <row r="41" customFormat="false" ht="28.35" hidden="false" customHeight="false" outlineLevel="0" collapsed="false">
      <c r="A41" s="2" t="n">
        <v>40</v>
      </c>
      <c r="B41" s="2" t="s">
        <v>849</v>
      </c>
      <c r="C41" s="2" t="s">
        <v>850</v>
      </c>
      <c r="D41" s="2" t="s">
        <v>794</v>
      </c>
      <c r="E41" s="2" t="s">
        <v>851</v>
      </c>
    </row>
    <row r="42" customFormat="false" ht="28.35" hidden="false" customHeight="false" outlineLevel="0" collapsed="false">
      <c r="A42" s="2" t="n">
        <v>41</v>
      </c>
      <c r="B42" s="2" t="s">
        <v>852</v>
      </c>
      <c r="C42" s="2" t="s">
        <v>198</v>
      </c>
      <c r="D42" s="2" t="s">
        <v>774</v>
      </c>
      <c r="E42" s="2" t="s">
        <v>201</v>
      </c>
    </row>
    <row r="43" customFormat="false" ht="28.35" hidden="false" customHeight="false" outlineLevel="0" collapsed="false">
      <c r="A43" s="2" t="n">
        <v>42</v>
      </c>
      <c r="B43" s="2" t="s">
        <v>853</v>
      </c>
      <c r="C43" s="2" t="s">
        <v>203</v>
      </c>
      <c r="D43" s="2" t="s">
        <v>774</v>
      </c>
      <c r="E43" s="2" t="s">
        <v>207</v>
      </c>
    </row>
    <row r="44" customFormat="false" ht="28.35" hidden="false" customHeight="false" outlineLevel="0" collapsed="false">
      <c r="A44" s="2" t="n">
        <v>43</v>
      </c>
      <c r="B44" s="2" t="s">
        <v>854</v>
      </c>
      <c r="C44" s="2" t="s">
        <v>855</v>
      </c>
      <c r="D44" s="2" t="s">
        <v>794</v>
      </c>
      <c r="E44" s="2" t="s">
        <v>856</v>
      </c>
    </row>
    <row r="45" customFormat="false" ht="28.35" hidden="false" customHeight="false" outlineLevel="0" collapsed="false">
      <c r="A45" s="2" t="n">
        <v>44</v>
      </c>
      <c r="B45" s="2" t="s">
        <v>857</v>
      </c>
      <c r="C45" s="2" t="s">
        <v>858</v>
      </c>
      <c r="D45" s="2" t="s">
        <v>771</v>
      </c>
      <c r="E45" s="2" t="s">
        <v>859</v>
      </c>
    </row>
    <row r="46" customFormat="false" ht="28.35" hidden="false" customHeight="false" outlineLevel="0" collapsed="false">
      <c r="A46" s="2" t="n">
        <v>45</v>
      </c>
      <c r="B46" s="2" t="s">
        <v>860</v>
      </c>
      <c r="C46" s="2" t="s">
        <v>209</v>
      </c>
      <c r="D46" s="2" t="s">
        <v>774</v>
      </c>
      <c r="E46" s="2" t="s">
        <v>214</v>
      </c>
    </row>
    <row r="47" customFormat="false" ht="28.35" hidden="false" customHeight="false" outlineLevel="0" collapsed="false">
      <c r="A47" s="2" t="n">
        <v>46</v>
      </c>
      <c r="B47" s="2" t="s">
        <v>861</v>
      </c>
      <c r="C47" s="2" t="s">
        <v>216</v>
      </c>
      <c r="D47" s="2" t="s">
        <v>774</v>
      </c>
      <c r="E47" s="2" t="s">
        <v>221</v>
      </c>
    </row>
    <row r="48" customFormat="false" ht="28.35" hidden="false" customHeight="false" outlineLevel="0" collapsed="false">
      <c r="A48" s="2" t="n">
        <v>47</v>
      </c>
      <c r="B48" s="2" t="s">
        <v>862</v>
      </c>
      <c r="C48" s="2" t="s">
        <v>863</v>
      </c>
      <c r="D48" s="2" t="s">
        <v>864</v>
      </c>
      <c r="E48" s="2" t="s">
        <v>865</v>
      </c>
    </row>
    <row r="49" customFormat="false" ht="28.35" hidden="false" customHeight="false" outlineLevel="0" collapsed="false">
      <c r="A49" s="2" t="n">
        <v>48</v>
      </c>
      <c r="B49" s="2" t="s">
        <v>866</v>
      </c>
      <c r="C49" s="2" t="s">
        <v>223</v>
      </c>
      <c r="D49" s="2" t="s">
        <v>774</v>
      </c>
      <c r="E49" s="2" t="s">
        <v>226</v>
      </c>
    </row>
    <row r="50" customFormat="false" ht="28.35" hidden="false" customHeight="false" outlineLevel="0" collapsed="false">
      <c r="A50" s="2" t="n">
        <v>49</v>
      </c>
      <c r="B50" s="2" t="s">
        <v>867</v>
      </c>
      <c r="C50" s="2" t="s">
        <v>228</v>
      </c>
      <c r="D50" s="2" t="s">
        <v>774</v>
      </c>
      <c r="E50" s="2" t="s">
        <v>233</v>
      </c>
    </row>
    <row r="51" customFormat="false" ht="28.35" hidden="false" customHeight="false" outlineLevel="0" collapsed="false">
      <c r="A51" s="2" t="n">
        <v>50</v>
      </c>
      <c r="B51" s="2" t="s">
        <v>868</v>
      </c>
      <c r="C51" s="2" t="s">
        <v>869</v>
      </c>
      <c r="D51" s="2" t="s">
        <v>771</v>
      </c>
      <c r="E51" s="2" t="s">
        <v>870</v>
      </c>
    </row>
    <row r="52" customFormat="false" ht="41.75" hidden="false" customHeight="false" outlineLevel="0" collapsed="false">
      <c r="A52" s="2" t="n">
        <v>51</v>
      </c>
      <c r="B52" s="2" t="s">
        <v>871</v>
      </c>
      <c r="C52" s="2" t="s">
        <v>235</v>
      </c>
      <c r="D52" s="2" t="s">
        <v>774</v>
      </c>
      <c r="E52" s="2" t="s">
        <v>238</v>
      </c>
    </row>
    <row r="53" customFormat="false" ht="28.35" hidden="false" customHeight="false" outlineLevel="0" collapsed="false">
      <c r="A53" s="2" t="n">
        <v>52</v>
      </c>
      <c r="B53" s="2" t="s">
        <v>872</v>
      </c>
      <c r="C53" s="2" t="s">
        <v>873</v>
      </c>
      <c r="D53" s="2" t="s">
        <v>771</v>
      </c>
      <c r="E53" s="2" t="s">
        <v>874</v>
      </c>
    </row>
    <row r="54" customFormat="false" ht="28.35" hidden="false" customHeight="false" outlineLevel="0" collapsed="false">
      <c r="A54" s="2" t="n">
        <v>53</v>
      </c>
      <c r="B54" s="2" t="s">
        <v>875</v>
      </c>
      <c r="C54" s="2" t="s">
        <v>876</v>
      </c>
      <c r="D54" s="2" t="s">
        <v>771</v>
      </c>
      <c r="E54" s="2" t="s">
        <v>877</v>
      </c>
    </row>
    <row r="55" customFormat="false" ht="41.75" hidden="false" customHeight="false" outlineLevel="0" collapsed="false">
      <c r="A55" s="2" t="n">
        <v>54</v>
      </c>
      <c r="B55" s="2" t="s">
        <v>878</v>
      </c>
      <c r="C55" s="2" t="s">
        <v>879</v>
      </c>
      <c r="D55" s="2" t="s">
        <v>771</v>
      </c>
      <c r="E55" s="2" t="s">
        <v>880</v>
      </c>
    </row>
    <row r="56" customFormat="false" ht="41.75" hidden="false" customHeight="false" outlineLevel="0" collapsed="false">
      <c r="A56" s="2" t="n">
        <v>55</v>
      </c>
      <c r="B56" s="2" t="s">
        <v>881</v>
      </c>
      <c r="C56" s="2" t="s">
        <v>882</v>
      </c>
      <c r="D56" s="2" t="s">
        <v>771</v>
      </c>
      <c r="E56" s="2" t="s">
        <v>883</v>
      </c>
    </row>
    <row r="57" customFormat="false" ht="28.35" hidden="false" customHeight="false" outlineLevel="0" collapsed="false">
      <c r="A57" s="2" t="n">
        <v>56</v>
      </c>
      <c r="B57" s="2" t="s">
        <v>884</v>
      </c>
      <c r="C57" s="2" t="s">
        <v>885</v>
      </c>
      <c r="D57" s="2" t="s">
        <v>771</v>
      </c>
      <c r="E57" s="2" t="s">
        <v>886</v>
      </c>
    </row>
    <row r="58" customFormat="false" ht="28.35" hidden="false" customHeight="false" outlineLevel="0" collapsed="false">
      <c r="A58" s="2" t="n">
        <v>57</v>
      </c>
      <c r="B58" s="2" t="s">
        <v>887</v>
      </c>
      <c r="C58" s="2" t="s">
        <v>888</v>
      </c>
      <c r="D58" s="2" t="s">
        <v>771</v>
      </c>
      <c r="E58" s="2" t="s">
        <v>889</v>
      </c>
    </row>
    <row r="59" customFormat="false" ht="28.35" hidden="false" customHeight="false" outlineLevel="0" collapsed="false">
      <c r="A59" s="2" t="n">
        <v>58</v>
      </c>
      <c r="B59" s="2" t="s">
        <v>890</v>
      </c>
      <c r="C59" s="2" t="s">
        <v>891</v>
      </c>
      <c r="D59" s="2" t="s">
        <v>794</v>
      </c>
      <c r="E59" s="2" t="s">
        <v>892</v>
      </c>
    </row>
    <row r="60" customFormat="false" ht="41.75" hidden="false" customHeight="false" outlineLevel="0" collapsed="false">
      <c r="A60" s="2" t="n">
        <v>59</v>
      </c>
      <c r="B60" s="2" t="s">
        <v>893</v>
      </c>
      <c r="C60" s="2" t="s">
        <v>240</v>
      </c>
      <c r="D60" s="2" t="s">
        <v>774</v>
      </c>
      <c r="E60" s="2" t="s">
        <v>243</v>
      </c>
    </row>
    <row r="61" customFormat="false" ht="28.35" hidden="false" customHeight="false" outlineLevel="0" collapsed="false">
      <c r="A61" s="2" t="n">
        <v>60</v>
      </c>
      <c r="B61" s="2" t="s">
        <v>894</v>
      </c>
      <c r="C61" s="2" t="s">
        <v>245</v>
      </c>
      <c r="D61" s="2" t="s">
        <v>774</v>
      </c>
      <c r="E61" s="2" t="s">
        <v>248</v>
      </c>
    </row>
    <row r="62" customFormat="false" ht="28.35" hidden="false" customHeight="false" outlineLevel="0" collapsed="false">
      <c r="A62" s="2" t="n">
        <v>61</v>
      </c>
      <c r="B62" s="2" t="s">
        <v>895</v>
      </c>
      <c r="C62" s="2" t="s">
        <v>896</v>
      </c>
      <c r="D62" s="2" t="s">
        <v>771</v>
      </c>
      <c r="E62" s="2" t="s">
        <v>897</v>
      </c>
    </row>
    <row r="63" customFormat="false" ht="28.35" hidden="false" customHeight="false" outlineLevel="0" collapsed="false">
      <c r="A63" s="2" t="n">
        <v>62</v>
      </c>
      <c r="B63" s="2" t="s">
        <v>898</v>
      </c>
      <c r="C63" s="2" t="s">
        <v>250</v>
      </c>
      <c r="D63" s="2" t="s">
        <v>774</v>
      </c>
      <c r="E63" s="2" t="s">
        <v>253</v>
      </c>
    </row>
    <row r="64" customFormat="false" ht="41.75" hidden="false" customHeight="false" outlineLevel="0" collapsed="false">
      <c r="A64" s="2" t="n">
        <v>63</v>
      </c>
      <c r="B64" s="2" t="s">
        <v>899</v>
      </c>
      <c r="C64" s="2" t="s">
        <v>255</v>
      </c>
      <c r="D64" s="2" t="s">
        <v>774</v>
      </c>
      <c r="E64" s="2" t="s">
        <v>258</v>
      </c>
    </row>
    <row r="65" customFormat="false" ht="68.65" hidden="false" customHeight="false" outlineLevel="0" collapsed="false">
      <c r="A65" s="2" t="n">
        <v>64</v>
      </c>
      <c r="B65" s="2" t="s">
        <v>900</v>
      </c>
      <c r="C65" s="2" t="s">
        <v>901</v>
      </c>
      <c r="D65" s="2" t="s">
        <v>771</v>
      </c>
      <c r="E65" s="2" t="s">
        <v>902</v>
      </c>
    </row>
    <row r="66" customFormat="false" ht="28.35" hidden="false" customHeight="false" outlineLevel="0" collapsed="false">
      <c r="A66" s="2" t="n">
        <v>65</v>
      </c>
      <c r="B66" s="2" t="s">
        <v>903</v>
      </c>
      <c r="C66" s="2" t="s">
        <v>904</v>
      </c>
      <c r="D66" s="2" t="s">
        <v>794</v>
      </c>
      <c r="E66" s="2" t="s">
        <v>905</v>
      </c>
    </row>
    <row r="67" customFormat="false" ht="28.35" hidden="false" customHeight="false" outlineLevel="0" collapsed="false">
      <c r="A67" s="2" t="n">
        <v>66</v>
      </c>
      <c r="B67" s="2" t="s">
        <v>906</v>
      </c>
      <c r="C67" s="2" t="s">
        <v>907</v>
      </c>
      <c r="D67" s="2" t="s">
        <v>794</v>
      </c>
      <c r="E67" s="2" t="s">
        <v>908</v>
      </c>
    </row>
    <row r="68" customFormat="false" ht="28.35" hidden="false" customHeight="false" outlineLevel="0" collapsed="false">
      <c r="A68" s="2" t="n">
        <v>67</v>
      </c>
      <c r="B68" s="2" t="s">
        <v>909</v>
      </c>
      <c r="C68" s="2" t="s">
        <v>260</v>
      </c>
      <c r="D68" s="2" t="s">
        <v>774</v>
      </c>
      <c r="E68" s="2" t="s">
        <v>263</v>
      </c>
    </row>
    <row r="69" customFormat="false" ht="28.35" hidden="false" customHeight="false" outlineLevel="0" collapsed="false">
      <c r="A69" s="2" t="n">
        <v>68</v>
      </c>
      <c r="B69" s="2" t="s">
        <v>910</v>
      </c>
      <c r="C69" s="2" t="s">
        <v>265</v>
      </c>
      <c r="D69" s="2" t="s">
        <v>774</v>
      </c>
      <c r="E69" s="2" t="s">
        <v>269</v>
      </c>
    </row>
    <row r="70" customFormat="false" ht="28.35" hidden="false" customHeight="false" outlineLevel="0" collapsed="false">
      <c r="A70" s="2" t="n">
        <v>69</v>
      </c>
      <c r="B70" s="2" t="s">
        <v>911</v>
      </c>
      <c r="C70" s="2" t="s">
        <v>434</v>
      </c>
      <c r="D70" s="2" t="s">
        <v>794</v>
      </c>
      <c r="E70" s="2" t="s">
        <v>912</v>
      </c>
    </row>
    <row r="71" customFormat="false" ht="28.35" hidden="false" customHeight="false" outlineLevel="0" collapsed="false">
      <c r="A71" s="2" t="n">
        <v>70</v>
      </c>
      <c r="B71" s="2" t="s">
        <v>913</v>
      </c>
      <c r="C71" s="2" t="s">
        <v>271</v>
      </c>
      <c r="D71" s="2" t="s">
        <v>774</v>
      </c>
      <c r="E71" s="2" t="s">
        <v>274</v>
      </c>
    </row>
    <row r="72" customFormat="false" ht="28.35" hidden="false" customHeight="false" outlineLevel="0" collapsed="false">
      <c r="A72" s="2" t="n">
        <v>71</v>
      </c>
      <c r="B72" s="2" t="s">
        <v>914</v>
      </c>
      <c r="C72" s="2" t="s">
        <v>915</v>
      </c>
      <c r="D72" s="2" t="s">
        <v>771</v>
      </c>
      <c r="E72" s="2" t="s">
        <v>916</v>
      </c>
    </row>
    <row r="73" customFormat="false" ht="28.35" hidden="false" customHeight="false" outlineLevel="0" collapsed="false">
      <c r="A73" s="2" t="n">
        <v>72</v>
      </c>
      <c r="B73" s="2" t="s">
        <v>917</v>
      </c>
      <c r="C73" s="2" t="s">
        <v>276</v>
      </c>
      <c r="D73" s="2" t="s">
        <v>774</v>
      </c>
      <c r="E73" s="2" t="s">
        <v>280</v>
      </c>
    </row>
    <row r="74" customFormat="false" ht="28.35" hidden="false" customHeight="false" outlineLevel="0" collapsed="false">
      <c r="A74" s="2" t="n">
        <v>73</v>
      </c>
      <c r="B74" s="2" t="s">
        <v>918</v>
      </c>
      <c r="C74" s="2" t="s">
        <v>919</v>
      </c>
      <c r="D74" s="2" t="s">
        <v>771</v>
      </c>
      <c r="E74" s="2" t="s">
        <v>920</v>
      </c>
    </row>
    <row r="75" customFormat="false" ht="28.35" hidden="false" customHeight="false" outlineLevel="0" collapsed="false">
      <c r="A75" s="2" t="n">
        <v>74</v>
      </c>
      <c r="B75" s="2" t="s">
        <v>921</v>
      </c>
      <c r="C75" s="2" t="s">
        <v>922</v>
      </c>
      <c r="D75" s="2" t="s">
        <v>771</v>
      </c>
      <c r="E75" s="2" t="s">
        <v>923</v>
      </c>
    </row>
    <row r="76" customFormat="false" ht="28.35" hidden="false" customHeight="false" outlineLevel="0" collapsed="false">
      <c r="A76" s="2" t="n">
        <v>75</v>
      </c>
      <c r="B76" s="2" t="s">
        <v>924</v>
      </c>
      <c r="C76" s="2" t="s">
        <v>806</v>
      </c>
      <c r="D76" s="2" t="s">
        <v>771</v>
      </c>
      <c r="E76" s="2" t="s">
        <v>925</v>
      </c>
    </row>
    <row r="77" customFormat="false" ht="28.35" hidden="false" customHeight="false" outlineLevel="0" collapsed="false">
      <c r="A77" s="2" t="n">
        <v>76</v>
      </c>
      <c r="B77" s="2" t="s">
        <v>926</v>
      </c>
      <c r="C77" s="2" t="s">
        <v>927</v>
      </c>
      <c r="D77" s="2" t="s">
        <v>771</v>
      </c>
      <c r="E77" s="2" t="s">
        <v>928</v>
      </c>
    </row>
    <row r="78" customFormat="false" ht="28.35" hidden="false" customHeight="false" outlineLevel="0" collapsed="false">
      <c r="A78" s="2" t="n">
        <v>77</v>
      </c>
      <c r="B78" s="2" t="s">
        <v>929</v>
      </c>
      <c r="C78" s="2" t="s">
        <v>806</v>
      </c>
      <c r="D78" s="2" t="s">
        <v>771</v>
      </c>
      <c r="E78" s="2" t="s">
        <v>930</v>
      </c>
    </row>
    <row r="79" customFormat="false" ht="41.75" hidden="false" customHeight="false" outlineLevel="0" collapsed="false">
      <c r="A79" s="2" t="n">
        <v>78</v>
      </c>
      <c r="B79" s="2" t="s">
        <v>931</v>
      </c>
      <c r="C79" s="2" t="s">
        <v>282</v>
      </c>
      <c r="D79" s="2" t="s">
        <v>774</v>
      </c>
      <c r="E79" s="2" t="s">
        <v>285</v>
      </c>
    </row>
    <row r="80" customFormat="false" ht="28.35" hidden="false" customHeight="false" outlineLevel="0" collapsed="false">
      <c r="A80" s="2" t="n">
        <v>79</v>
      </c>
      <c r="B80" s="2" t="s">
        <v>932</v>
      </c>
      <c r="C80" s="2" t="s">
        <v>933</v>
      </c>
      <c r="D80" s="2" t="s">
        <v>771</v>
      </c>
      <c r="E80" s="2" t="s">
        <v>934</v>
      </c>
    </row>
    <row r="81" customFormat="false" ht="41.75" hidden="false" customHeight="false" outlineLevel="0" collapsed="false">
      <c r="A81" s="2" t="n">
        <v>80</v>
      </c>
      <c r="B81" s="2" t="s">
        <v>935</v>
      </c>
      <c r="C81" s="2" t="s">
        <v>933</v>
      </c>
      <c r="D81" s="2" t="s">
        <v>771</v>
      </c>
      <c r="E81" s="2" t="s">
        <v>936</v>
      </c>
    </row>
    <row r="82" customFormat="false" ht="28.35" hidden="false" customHeight="false" outlineLevel="0" collapsed="false">
      <c r="A82" s="2" t="n">
        <v>81</v>
      </c>
      <c r="B82" s="2" t="s">
        <v>937</v>
      </c>
      <c r="C82" s="2" t="s">
        <v>933</v>
      </c>
      <c r="D82" s="2" t="s">
        <v>771</v>
      </c>
      <c r="E82" s="2" t="s">
        <v>938</v>
      </c>
    </row>
    <row r="83" customFormat="false" ht="28.35" hidden="false" customHeight="false" outlineLevel="0" collapsed="false">
      <c r="A83" s="2" t="n">
        <v>82</v>
      </c>
      <c r="B83" s="2" t="s">
        <v>939</v>
      </c>
      <c r="C83" s="2" t="s">
        <v>933</v>
      </c>
      <c r="D83" s="2" t="s">
        <v>771</v>
      </c>
      <c r="E83" s="2" t="s">
        <v>940</v>
      </c>
    </row>
    <row r="84" customFormat="false" ht="28.35" hidden="false" customHeight="false" outlineLevel="0" collapsed="false">
      <c r="A84" s="2" t="n">
        <v>83</v>
      </c>
      <c r="B84" s="2" t="s">
        <v>941</v>
      </c>
      <c r="C84" s="2" t="s">
        <v>933</v>
      </c>
      <c r="D84" s="2" t="s">
        <v>771</v>
      </c>
      <c r="E84" s="2" t="s">
        <v>942</v>
      </c>
    </row>
    <row r="85" customFormat="false" ht="41.75" hidden="false" customHeight="false" outlineLevel="0" collapsed="false">
      <c r="A85" s="2" t="n">
        <v>84</v>
      </c>
      <c r="B85" s="2" t="s">
        <v>943</v>
      </c>
      <c r="C85" s="2" t="s">
        <v>944</v>
      </c>
      <c r="D85" s="2" t="s">
        <v>771</v>
      </c>
      <c r="E85" s="2" t="s">
        <v>945</v>
      </c>
    </row>
    <row r="86" customFormat="false" ht="28.35" hidden="false" customHeight="false" outlineLevel="0" collapsed="false">
      <c r="A86" s="2" t="n">
        <v>85</v>
      </c>
      <c r="B86" s="2" t="s">
        <v>946</v>
      </c>
      <c r="C86" s="2" t="s">
        <v>944</v>
      </c>
      <c r="D86" s="2" t="s">
        <v>771</v>
      </c>
      <c r="E86" s="2" t="s">
        <v>947</v>
      </c>
    </row>
    <row r="87" customFormat="false" ht="28.35" hidden="false" customHeight="false" outlineLevel="0" collapsed="false">
      <c r="A87" s="2" t="n">
        <v>86</v>
      </c>
      <c r="B87" s="2" t="s">
        <v>948</v>
      </c>
      <c r="C87" s="2" t="s">
        <v>933</v>
      </c>
      <c r="D87" s="2" t="s">
        <v>771</v>
      </c>
      <c r="E87" s="2" t="s">
        <v>949</v>
      </c>
    </row>
    <row r="88" customFormat="false" ht="28.35" hidden="false" customHeight="false" outlineLevel="0" collapsed="false">
      <c r="A88" s="2" t="n">
        <v>87</v>
      </c>
      <c r="B88" s="2" t="s">
        <v>950</v>
      </c>
      <c r="C88" s="2" t="s">
        <v>933</v>
      </c>
      <c r="D88" s="2" t="s">
        <v>771</v>
      </c>
      <c r="E88" s="2" t="s">
        <v>951</v>
      </c>
    </row>
    <row r="89" customFormat="false" ht="28.35" hidden="false" customHeight="false" outlineLevel="0" collapsed="false">
      <c r="A89" s="2" t="n">
        <v>88</v>
      </c>
      <c r="B89" s="2" t="s">
        <v>952</v>
      </c>
      <c r="C89" s="2" t="s">
        <v>933</v>
      </c>
      <c r="D89" s="2" t="s">
        <v>771</v>
      </c>
      <c r="E89" s="2" t="s">
        <v>953</v>
      </c>
    </row>
    <row r="90" customFormat="false" ht="28.35" hidden="false" customHeight="false" outlineLevel="0" collapsed="false">
      <c r="A90" s="2" t="n">
        <v>89</v>
      </c>
      <c r="B90" s="2" t="s">
        <v>954</v>
      </c>
      <c r="C90" s="2" t="s">
        <v>944</v>
      </c>
      <c r="D90" s="2" t="s">
        <v>771</v>
      </c>
      <c r="E90" s="2" t="s">
        <v>955</v>
      </c>
    </row>
    <row r="91" customFormat="false" ht="28.35" hidden="false" customHeight="false" outlineLevel="0" collapsed="false">
      <c r="A91" s="2" t="n">
        <v>90</v>
      </c>
      <c r="B91" s="2" t="s">
        <v>956</v>
      </c>
      <c r="C91" s="2" t="s">
        <v>150</v>
      </c>
      <c r="D91" s="2" t="s">
        <v>774</v>
      </c>
      <c r="E91" s="2" t="s">
        <v>289</v>
      </c>
    </row>
    <row r="92" customFormat="false" ht="28.35" hidden="false" customHeight="false" outlineLevel="0" collapsed="false">
      <c r="A92" s="2" t="n">
        <v>91</v>
      </c>
      <c r="B92" s="2" t="s">
        <v>957</v>
      </c>
      <c r="C92" s="2" t="s">
        <v>150</v>
      </c>
      <c r="D92" s="2" t="s">
        <v>958</v>
      </c>
      <c r="E92" s="2" t="s">
        <v>959</v>
      </c>
    </row>
    <row r="93" customFormat="false" ht="28.35" hidden="false" customHeight="false" outlineLevel="0" collapsed="false">
      <c r="A93" s="2" t="n">
        <v>92</v>
      </c>
      <c r="B93" s="2" t="s">
        <v>960</v>
      </c>
      <c r="C93" s="2" t="s">
        <v>291</v>
      </c>
      <c r="D93" s="2" t="s">
        <v>774</v>
      </c>
      <c r="E93" s="2" t="s">
        <v>295</v>
      </c>
    </row>
    <row r="94" customFormat="false" ht="28.35" hidden="false" customHeight="false" outlineLevel="0" collapsed="false">
      <c r="A94" s="2" t="n">
        <v>93</v>
      </c>
      <c r="B94" s="2" t="s">
        <v>961</v>
      </c>
      <c r="C94" s="2" t="s">
        <v>297</v>
      </c>
      <c r="D94" s="2" t="s">
        <v>774</v>
      </c>
      <c r="E94" s="2" t="s">
        <v>300</v>
      </c>
    </row>
    <row r="95" customFormat="false" ht="28.35" hidden="false" customHeight="false" outlineLevel="0" collapsed="false">
      <c r="A95" s="2" t="n">
        <v>94</v>
      </c>
      <c r="B95" s="2" t="s">
        <v>962</v>
      </c>
      <c r="C95" s="2" t="s">
        <v>806</v>
      </c>
      <c r="D95" s="2" t="s">
        <v>771</v>
      </c>
      <c r="E95" s="2" t="s">
        <v>963</v>
      </c>
    </row>
    <row r="96" customFormat="false" ht="28.35" hidden="false" customHeight="false" outlineLevel="0" collapsed="false">
      <c r="A96" s="2" t="n">
        <v>95</v>
      </c>
      <c r="B96" s="2" t="s">
        <v>964</v>
      </c>
      <c r="C96" s="2" t="s">
        <v>302</v>
      </c>
      <c r="D96" s="2" t="s">
        <v>774</v>
      </c>
      <c r="E96" s="2" t="s">
        <v>305</v>
      </c>
    </row>
    <row r="97" customFormat="false" ht="28.35" hidden="false" customHeight="false" outlineLevel="0" collapsed="false">
      <c r="A97" s="2" t="n">
        <v>96</v>
      </c>
      <c r="B97" s="2" t="s">
        <v>965</v>
      </c>
      <c r="C97" s="2" t="s">
        <v>966</v>
      </c>
      <c r="D97" s="2" t="s">
        <v>771</v>
      </c>
      <c r="E97" s="2" t="s">
        <v>967</v>
      </c>
    </row>
    <row r="98" customFormat="false" ht="28.35" hidden="false" customHeight="false" outlineLevel="0" collapsed="false">
      <c r="A98" s="2" t="n">
        <v>97</v>
      </c>
      <c r="B98" s="2" t="s">
        <v>968</v>
      </c>
      <c r="C98" s="2" t="s">
        <v>969</v>
      </c>
      <c r="D98" s="2" t="s">
        <v>771</v>
      </c>
      <c r="E98" s="2" t="s">
        <v>970</v>
      </c>
    </row>
    <row r="99" customFormat="false" ht="28.35" hidden="false" customHeight="false" outlineLevel="0" collapsed="false">
      <c r="A99" s="2" t="n">
        <v>98</v>
      </c>
      <c r="B99" s="2" t="s">
        <v>971</v>
      </c>
      <c r="C99" s="2" t="s">
        <v>972</v>
      </c>
      <c r="D99" s="2" t="s">
        <v>794</v>
      </c>
      <c r="E99" s="2" t="s">
        <v>973</v>
      </c>
    </row>
    <row r="100" customFormat="false" ht="28.35" hidden="false" customHeight="false" outlineLevel="0" collapsed="false">
      <c r="A100" s="2" t="n">
        <v>99</v>
      </c>
      <c r="B100" s="2" t="s">
        <v>974</v>
      </c>
      <c r="C100" s="2" t="s">
        <v>975</v>
      </c>
      <c r="D100" s="2" t="s">
        <v>771</v>
      </c>
      <c r="E100" s="2" t="s">
        <v>976</v>
      </c>
    </row>
    <row r="101" customFormat="false" ht="28.35" hidden="false" customHeight="false" outlineLevel="0" collapsed="false">
      <c r="A101" s="2" t="n">
        <v>100</v>
      </c>
      <c r="B101" s="2" t="s">
        <v>977</v>
      </c>
      <c r="C101" s="2" t="s">
        <v>978</v>
      </c>
      <c r="D101" s="2" t="s">
        <v>771</v>
      </c>
      <c r="E101" s="2" t="s">
        <v>979</v>
      </c>
    </row>
    <row r="102" customFormat="false" ht="28.35" hidden="false" customHeight="false" outlineLevel="0" collapsed="false">
      <c r="A102" s="2" t="n">
        <v>101</v>
      </c>
      <c r="B102" s="2" t="s">
        <v>980</v>
      </c>
      <c r="C102" s="2" t="s">
        <v>981</v>
      </c>
      <c r="D102" s="2" t="s">
        <v>771</v>
      </c>
      <c r="E102" s="2" t="s">
        <v>982</v>
      </c>
    </row>
    <row r="103" customFormat="false" ht="41.75" hidden="false" customHeight="false" outlineLevel="0" collapsed="false">
      <c r="A103" s="2" t="n">
        <v>102</v>
      </c>
      <c r="B103" s="2" t="s">
        <v>983</v>
      </c>
      <c r="C103" s="2" t="s">
        <v>984</v>
      </c>
      <c r="D103" s="2" t="s">
        <v>771</v>
      </c>
      <c r="E103" s="2" t="s">
        <v>985</v>
      </c>
    </row>
    <row r="104" customFormat="false" ht="28.35" hidden="false" customHeight="false" outlineLevel="0" collapsed="false">
      <c r="A104" s="2" t="n">
        <v>103</v>
      </c>
      <c r="B104" s="2" t="s">
        <v>986</v>
      </c>
      <c r="C104" s="2" t="s">
        <v>307</v>
      </c>
      <c r="D104" s="2" t="s">
        <v>774</v>
      </c>
      <c r="E104" s="2" t="s">
        <v>310</v>
      </c>
    </row>
    <row r="105" customFormat="false" ht="28.35" hidden="false" customHeight="false" outlineLevel="0" collapsed="false">
      <c r="A105" s="2" t="n">
        <v>104</v>
      </c>
      <c r="B105" s="2" t="s">
        <v>987</v>
      </c>
      <c r="C105" s="2" t="s">
        <v>312</v>
      </c>
      <c r="D105" s="2" t="s">
        <v>774</v>
      </c>
      <c r="E105" s="2" t="s">
        <v>315</v>
      </c>
    </row>
    <row r="106" customFormat="false" ht="28.35" hidden="false" customHeight="false" outlineLevel="0" collapsed="false">
      <c r="A106" s="2" t="n">
        <v>105</v>
      </c>
      <c r="B106" s="2" t="s">
        <v>988</v>
      </c>
      <c r="C106" s="2" t="s">
        <v>989</v>
      </c>
      <c r="D106" s="2" t="s">
        <v>771</v>
      </c>
      <c r="E106" s="2" t="s">
        <v>990</v>
      </c>
    </row>
    <row r="107" customFormat="false" ht="28.35" hidden="false" customHeight="false" outlineLevel="0" collapsed="false">
      <c r="A107" s="2" t="n">
        <v>106</v>
      </c>
      <c r="B107" s="2" t="s">
        <v>991</v>
      </c>
      <c r="C107" s="2" t="s">
        <v>317</v>
      </c>
      <c r="D107" s="2" t="s">
        <v>774</v>
      </c>
      <c r="E107" s="2" t="s">
        <v>320</v>
      </c>
    </row>
    <row r="108" customFormat="false" ht="41.75" hidden="false" customHeight="false" outlineLevel="0" collapsed="false">
      <c r="A108" s="2" t="n">
        <v>107</v>
      </c>
      <c r="B108" s="2" t="s">
        <v>992</v>
      </c>
      <c r="C108" s="2" t="s">
        <v>322</v>
      </c>
      <c r="D108" s="2" t="s">
        <v>774</v>
      </c>
      <c r="E108" s="2" t="s">
        <v>325</v>
      </c>
    </row>
    <row r="109" customFormat="false" ht="41.75" hidden="false" customHeight="false" outlineLevel="0" collapsed="false">
      <c r="A109" s="2" t="n">
        <v>108</v>
      </c>
      <c r="B109" s="2" t="s">
        <v>993</v>
      </c>
      <c r="C109" s="2" t="s">
        <v>327</v>
      </c>
      <c r="D109" s="2" t="s">
        <v>774</v>
      </c>
      <c r="E109" s="2" t="s">
        <v>330</v>
      </c>
    </row>
    <row r="110" customFormat="false" ht="41.75" hidden="false" customHeight="false" outlineLevel="0" collapsed="false">
      <c r="A110" s="2" t="n">
        <v>109</v>
      </c>
      <c r="B110" s="2" t="s">
        <v>994</v>
      </c>
      <c r="C110" s="2" t="s">
        <v>995</v>
      </c>
      <c r="D110" s="2" t="s">
        <v>771</v>
      </c>
      <c r="E110" s="2" t="s">
        <v>996</v>
      </c>
    </row>
    <row r="111" customFormat="false" ht="28.35" hidden="false" customHeight="false" outlineLevel="0" collapsed="false">
      <c r="A111" s="2" t="n">
        <v>110</v>
      </c>
      <c r="B111" s="2" t="s">
        <v>997</v>
      </c>
      <c r="C111" s="2" t="s">
        <v>998</v>
      </c>
      <c r="D111" s="2" t="s">
        <v>794</v>
      </c>
      <c r="E111" s="2" t="s">
        <v>999</v>
      </c>
    </row>
    <row r="112" customFormat="false" ht="28.35" hidden="false" customHeight="false" outlineLevel="0" collapsed="false">
      <c r="A112" s="2" t="n">
        <v>111</v>
      </c>
      <c r="B112" s="2" t="s">
        <v>1000</v>
      </c>
      <c r="C112" s="2" t="s">
        <v>1001</v>
      </c>
      <c r="D112" s="2" t="s">
        <v>771</v>
      </c>
      <c r="E112" s="2" t="s">
        <v>1002</v>
      </c>
    </row>
    <row r="113" customFormat="false" ht="28.35" hidden="false" customHeight="false" outlineLevel="0" collapsed="false">
      <c r="A113" s="2" t="n">
        <v>112</v>
      </c>
      <c r="B113" s="2" t="s">
        <v>1003</v>
      </c>
      <c r="C113" s="2" t="s">
        <v>1004</v>
      </c>
      <c r="D113" s="2" t="s">
        <v>771</v>
      </c>
      <c r="E113" s="2" t="s">
        <v>1005</v>
      </c>
    </row>
    <row r="114" customFormat="false" ht="28.35" hidden="false" customHeight="false" outlineLevel="0" collapsed="false">
      <c r="A114" s="2" t="n">
        <v>113</v>
      </c>
      <c r="B114" s="2" t="s">
        <v>1006</v>
      </c>
      <c r="C114" s="2" t="s">
        <v>1007</v>
      </c>
      <c r="D114" s="2" t="s">
        <v>794</v>
      </c>
      <c r="E114" s="2" t="s">
        <v>1008</v>
      </c>
    </row>
    <row r="115" customFormat="false" ht="28.35" hidden="false" customHeight="false" outlineLevel="0" collapsed="false">
      <c r="A115" s="2" t="n">
        <v>114</v>
      </c>
      <c r="B115" s="2" t="s">
        <v>1009</v>
      </c>
      <c r="C115" s="2" t="s">
        <v>332</v>
      </c>
      <c r="D115" s="2" t="s">
        <v>774</v>
      </c>
      <c r="E115" s="2" t="s">
        <v>337</v>
      </c>
    </row>
    <row r="116" customFormat="false" ht="28.35" hidden="false" customHeight="false" outlineLevel="0" collapsed="false">
      <c r="A116" s="2" t="n">
        <v>115</v>
      </c>
      <c r="B116" s="2" t="s">
        <v>1010</v>
      </c>
      <c r="C116" s="2" t="s">
        <v>339</v>
      </c>
      <c r="D116" s="2" t="s">
        <v>774</v>
      </c>
      <c r="E116" s="2" t="s">
        <v>342</v>
      </c>
    </row>
    <row r="117" customFormat="false" ht="28.35" hidden="false" customHeight="false" outlineLevel="0" collapsed="false">
      <c r="A117" s="2" t="n">
        <v>116</v>
      </c>
      <c r="B117" s="2" t="s">
        <v>1011</v>
      </c>
      <c r="C117" s="2" t="s">
        <v>1012</v>
      </c>
      <c r="D117" s="2" t="s">
        <v>771</v>
      </c>
      <c r="E117" s="2" t="s">
        <v>1013</v>
      </c>
    </row>
    <row r="118" customFormat="false" ht="28.35" hidden="false" customHeight="false" outlineLevel="0" collapsed="false">
      <c r="A118" s="2" t="n">
        <v>117</v>
      </c>
      <c r="B118" s="2" t="s">
        <v>1014</v>
      </c>
      <c r="C118" s="2" t="s">
        <v>1015</v>
      </c>
      <c r="D118" s="2" t="s">
        <v>771</v>
      </c>
      <c r="E118" s="2" t="s">
        <v>1016</v>
      </c>
    </row>
    <row r="119" customFormat="false" ht="28.35" hidden="false" customHeight="false" outlineLevel="0" collapsed="false">
      <c r="A119" s="2" t="n">
        <v>118</v>
      </c>
      <c r="B119" s="2" t="s">
        <v>1017</v>
      </c>
      <c r="C119" s="2" t="s">
        <v>1018</v>
      </c>
      <c r="D119" s="2" t="s">
        <v>771</v>
      </c>
      <c r="E119" s="2" t="s">
        <v>1019</v>
      </c>
    </row>
    <row r="120" customFormat="false" ht="41.75" hidden="false" customHeight="false" outlineLevel="0" collapsed="false">
      <c r="A120" s="2" t="n">
        <v>119</v>
      </c>
      <c r="B120" s="2" t="s">
        <v>1020</v>
      </c>
      <c r="C120" s="2" t="s">
        <v>1021</v>
      </c>
      <c r="D120" s="2" t="s">
        <v>1022</v>
      </c>
      <c r="E120" s="2" t="s">
        <v>1023</v>
      </c>
    </row>
    <row r="121" customFormat="false" ht="28.35" hidden="false" customHeight="false" outlineLevel="0" collapsed="false">
      <c r="A121" s="2" t="n">
        <v>120</v>
      </c>
      <c r="B121" s="2" t="s">
        <v>1024</v>
      </c>
      <c r="C121" s="2" t="s">
        <v>1025</v>
      </c>
      <c r="D121" s="2" t="s">
        <v>771</v>
      </c>
      <c r="E121" s="2" t="s">
        <v>1026</v>
      </c>
    </row>
    <row r="122" customFormat="false" ht="28.35" hidden="false" customHeight="false" outlineLevel="0" collapsed="false">
      <c r="A122" s="2" t="n">
        <v>121</v>
      </c>
      <c r="B122" s="2" t="s">
        <v>1027</v>
      </c>
      <c r="C122" s="2" t="s">
        <v>1028</v>
      </c>
      <c r="D122" s="2" t="s">
        <v>1029</v>
      </c>
      <c r="E122" s="2" t="s">
        <v>1030</v>
      </c>
    </row>
    <row r="123" customFormat="false" ht="28.35" hidden="false" customHeight="false" outlineLevel="0" collapsed="false">
      <c r="A123" s="2" t="n">
        <v>122</v>
      </c>
      <c r="B123" s="2" t="s">
        <v>1031</v>
      </c>
      <c r="C123" s="2" t="s">
        <v>344</v>
      </c>
      <c r="D123" s="2" t="s">
        <v>774</v>
      </c>
      <c r="E123" s="2" t="s">
        <v>349</v>
      </c>
    </row>
    <row r="124" customFormat="false" ht="28.35" hidden="false" customHeight="false" outlineLevel="0" collapsed="false">
      <c r="A124" s="2" t="n">
        <v>123</v>
      </c>
      <c r="B124" s="2" t="s">
        <v>1032</v>
      </c>
      <c r="C124" s="2" t="s">
        <v>351</v>
      </c>
      <c r="D124" s="2" t="s">
        <v>774</v>
      </c>
      <c r="E124" s="2" t="s">
        <v>354</v>
      </c>
    </row>
    <row r="125" customFormat="false" ht="41.75" hidden="false" customHeight="false" outlineLevel="0" collapsed="false">
      <c r="A125" s="2" t="n">
        <v>124</v>
      </c>
      <c r="B125" s="2" t="s">
        <v>1033</v>
      </c>
      <c r="C125" s="2" t="s">
        <v>1034</v>
      </c>
      <c r="D125" s="2" t="s">
        <v>794</v>
      </c>
      <c r="E125" s="2" t="s">
        <v>1035</v>
      </c>
    </row>
    <row r="126" customFormat="false" ht="28.35" hidden="false" customHeight="false" outlineLevel="0" collapsed="false">
      <c r="A126" s="2" t="n">
        <v>125</v>
      </c>
      <c r="B126" s="2" t="s">
        <v>1036</v>
      </c>
      <c r="C126" s="2" t="s">
        <v>356</v>
      </c>
      <c r="D126" s="2" t="s">
        <v>774</v>
      </c>
      <c r="E126" s="2" t="s">
        <v>360</v>
      </c>
    </row>
    <row r="127" customFormat="false" ht="28.35" hidden="false" customHeight="false" outlineLevel="0" collapsed="false">
      <c r="A127" s="2" t="n">
        <v>126</v>
      </c>
      <c r="B127" s="2" t="s">
        <v>1037</v>
      </c>
      <c r="C127" s="2" t="s">
        <v>362</v>
      </c>
      <c r="D127" s="2" t="s">
        <v>774</v>
      </c>
      <c r="E127" s="2" t="s">
        <v>365</v>
      </c>
    </row>
    <row r="128" customFormat="false" ht="28.35" hidden="false" customHeight="false" outlineLevel="0" collapsed="false">
      <c r="A128" s="2" t="n">
        <v>127</v>
      </c>
      <c r="B128" s="2" t="s">
        <v>1038</v>
      </c>
      <c r="C128" s="2" t="s">
        <v>367</v>
      </c>
      <c r="D128" s="2" t="s">
        <v>774</v>
      </c>
      <c r="E128" s="2" t="s">
        <v>370</v>
      </c>
    </row>
    <row r="129" customFormat="false" ht="28.35" hidden="false" customHeight="false" outlineLevel="0" collapsed="false">
      <c r="A129" s="2" t="n">
        <v>128</v>
      </c>
      <c r="B129" s="2" t="s">
        <v>1039</v>
      </c>
      <c r="C129" s="2" t="s">
        <v>1040</v>
      </c>
      <c r="D129" s="2" t="s">
        <v>771</v>
      </c>
      <c r="E129" s="2" t="s">
        <v>1041</v>
      </c>
    </row>
    <row r="130" customFormat="false" ht="28.35" hidden="false" customHeight="false" outlineLevel="0" collapsed="false">
      <c r="A130" s="2" t="n">
        <v>129</v>
      </c>
      <c r="B130" s="2" t="s">
        <v>1042</v>
      </c>
      <c r="C130" s="2" t="s">
        <v>1043</v>
      </c>
      <c r="D130" s="2" t="s">
        <v>794</v>
      </c>
      <c r="E130" s="2" t="s">
        <v>1044</v>
      </c>
    </row>
    <row r="131" customFormat="false" ht="28.35" hidden="false" customHeight="false" outlineLevel="0" collapsed="false">
      <c r="A131" s="2" t="n">
        <v>130</v>
      </c>
      <c r="B131" s="2" t="s">
        <v>1045</v>
      </c>
      <c r="C131" s="2" t="s">
        <v>1046</v>
      </c>
      <c r="D131" s="2" t="s">
        <v>771</v>
      </c>
      <c r="E131" s="2" t="s">
        <v>1047</v>
      </c>
    </row>
    <row r="132" customFormat="false" ht="28.35" hidden="false" customHeight="false" outlineLevel="0" collapsed="false">
      <c r="A132" s="2" t="n">
        <v>131</v>
      </c>
      <c r="B132" s="2" t="s">
        <v>1048</v>
      </c>
      <c r="C132" s="2" t="s">
        <v>1049</v>
      </c>
      <c r="D132" s="2" t="s">
        <v>1050</v>
      </c>
      <c r="E132" s="2" t="s">
        <v>1051</v>
      </c>
    </row>
    <row r="133" customFormat="false" ht="28.35" hidden="false" customHeight="false" outlineLevel="0" collapsed="false">
      <c r="A133" s="2" t="n">
        <v>132</v>
      </c>
      <c r="B133" s="2" t="s">
        <v>1052</v>
      </c>
      <c r="C133" s="2" t="s">
        <v>1053</v>
      </c>
      <c r="D133" s="2" t="s">
        <v>1054</v>
      </c>
      <c r="E133" s="2" t="s">
        <v>1055</v>
      </c>
    </row>
    <row r="134" customFormat="false" ht="41.75" hidden="false" customHeight="false" outlineLevel="0" collapsed="false">
      <c r="A134" s="2" t="n">
        <v>133</v>
      </c>
      <c r="B134" s="2" t="s">
        <v>1056</v>
      </c>
      <c r="C134" s="2" t="s">
        <v>372</v>
      </c>
      <c r="D134" s="2" t="s">
        <v>774</v>
      </c>
      <c r="E134" s="2" t="s">
        <v>375</v>
      </c>
    </row>
    <row r="135" customFormat="false" ht="41.75" hidden="false" customHeight="false" outlineLevel="0" collapsed="false">
      <c r="A135" s="2" t="n">
        <v>134</v>
      </c>
      <c r="B135" s="2" t="s">
        <v>1057</v>
      </c>
      <c r="C135" s="2" t="s">
        <v>377</v>
      </c>
      <c r="D135" s="2" t="s">
        <v>774</v>
      </c>
      <c r="E135" s="2" t="s">
        <v>381</v>
      </c>
    </row>
    <row r="136" customFormat="false" ht="28.35" hidden="false" customHeight="false" outlineLevel="0" collapsed="false">
      <c r="A136" s="2" t="n">
        <v>135</v>
      </c>
      <c r="B136" s="2" t="s">
        <v>1058</v>
      </c>
      <c r="C136" s="2" t="s">
        <v>1059</v>
      </c>
      <c r="D136" s="2" t="s">
        <v>1060</v>
      </c>
      <c r="E136" s="2" t="s">
        <v>1061</v>
      </c>
    </row>
    <row r="137" customFormat="false" ht="28.35" hidden="false" customHeight="false" outlineLevel="0" collapsed="false">
      <c r="A137" s="2" t="n">
        <v>136</v>
      </c>
      <c r="B137" s="2" t="s">
        <v>1062</v>
      </c>
      <c r="C137" s="2" t="s">
        <v>383</v>
      </c>
      <c r="D137" s="2" t="s">
        <v>774</v>
      </c>
      <c r="E137" s="2" t="s">
        <v>387</v>
      </c>
    </row>
    <row r="138" customFormat="false" ht="28.35" hidden="false" customHeight="false" outlineLevel="0" collapsed="false">
      <c r="A138" s="2" t="n">
        <v>137</v>
      </c>
      <c r="B138" s="2" t="s">
        <v>1063</v>
      </c>
      <c r="C138" s="2" t="s">
        <v>1064</v>
      </c>
      <c r="D138" s="2" t="s">
        <v>1065</v>
      </c>
      <c r="E138" s="2" t="s">
        <v>1066</v>
      </c>
    </row>
    <row r="139" customFormat="false" ht="28.35" hidden="false" customHeight="false" outlineLevel="0" collapsed="false">
      <c r="A139" s="2" t="n">
        <v>138</v>
      </c>
      <c r="B139" s="2" t="s">
        <v>1067</v>
      </c>
      <c r="C139" s="2" t="s">
        <v>1068</v>
      </c>
      <c r="D139" s="2" t="s">
        <v>771</v>
      </c>
      <c r="E139" s="2" t="s">
        <v>1069</v>
      </c>
    </row>
    <row r="140" customFormat="false" ht="28.35" hidden="false" customHeight="false" outlineLevel="0" collapsed="false">
      <c r="A140" s="2" t="n">
        <v>139</v>
      </c>
      <c r="B140" s="2" t="s">
        <v>1070</v>
      </c>
      <c r="C140" s="2" t="s">
        <v>1071</v>
      </c>
      <c r="D140" s="2" t="s">
        <v>771</v>
      </c>
      <c r="E140" s="2" t="s">
        <v>1072</v>
      </c>
    </row>
    <row r="141" customFormat="false" ht="28.35" hidden="false" customHeight="false" outlineLevel="0" collapsed="false">
      <c r="A141" s="2" t="n">
        <v>140</v>
      </c>
      <c r="B141" s="2" t="s">
        <v>1073</v>
      </c>
      <c r="C141" s="2" t="s">
        <v>389</v>
      </c>
      <c r="D141" s="2" t="s">
        <v>774</v>
      </c>
      <c r="E141" s="2" t="s">
        <v>393</v>
      </c>
    </row>
    <row r="142" customFormat="false" ht="28.35" hidden="false" customHeight="false" outlineLevel="0" collapsed="false">
      <c r="A142" s="2" t="n">
        <v>141</v>
      </c>
      <c r="B142" s="2" t="s">
        <v>1074</v>
      </c>
      <c r="C142" s="2" t="s">
        <v>395</v>
      </c>
      <c r="D142" s="2" t="s">
        <v>774</v>
      </c>
      <c r="E142" s="2" t="s">
        <v>399</v>
      </c>
    </row>
    <row r="143" customFormat="false" ht="28.35" hidden="false" customHeight="false" outlineLevel="0" collapsed="false">
      <c r="A143" s="2" t="n">
        <v>142</v>
      </c>
      <c r="B143" s="2" t="s">
        <v>1075</v>
      </c>
      <c r="C143" s="2" t="s">
        <v>1076</v>
      </c>
      <c r="D143" s="2" t="s">
        <v>771</v>
      </c>
      <c r="E143" s="2" t="s">
        <v>1077</v>
      </c>
    </row>
    <row r="144" customFormat="false" ht="28.35" hidden="false" customHeight="false" outlineLevel="0" collapsed="false">
      <c r="A144" s="2" t="n">
        <v>143</v>
      </c>
      <c r="B144" s="2" t="s">
        <v>1078</v>
      </c>
      <c r="C144" s="2" t="s">
        <v>1079</v>
      </c>
      <c r="D144" s="2" t="s">
        <v>794</v>
      </c>
      <c r="E144" s="2" t="s">
        <v>1080</v>
      </c>
    </row>
    <row r="145" customFormat="false" ht="28.35" hidden="false" customHeight="false" outlineLevel="0" collapsed="false">
      <c r="A145" s="2" t="n">
        <v>144</v>
      </c>
      <c r="B145" s="2" t="s">
        <v>1081</v>
      </c>
      <c r="C145" s="2" t="s">
        <v>401</v>
      </c>
      <c r="D145" s="2" t="s">
        <v>774</v>
      </c>
      <c r="E145" s="2" t="s">
        <v>405</v>
      </c>
    </row>
    <row r="146" customFormat="false" ht="28.35" hidden="false" customHeight="false" outlineLevel="0" collapsed="false">
      <c r="A146" s="2" t="n">
        <v>145</v>
      </c>
      <c r="B146" s="2" t="s">
        <v>1082</v>
      </c>
      <c r="C146" s="2" t="s">
        <v>1083</v>
      </c>
      <c r="D146" s="2" t="s">
        <v>771</v>
      </c>
      <c r="E146" s="2" t="s">
        <v>1084</v>
      </c>
    </row>
    <row r="147" customFormat="false" ht="41.75" hidden="false" customHeight="false" outlineLevel="0" collapsed="false">
      <c r="A147" s="2" t="n">
        <v>146</v>
      </c>
      <c r="B147" s="2" t="s">
        <v>1085</v>
      </c>
      <c r="C147" s="2" t="s">
        <v>1086</v>
      </c>
      <c r="D147" s="2" t="s">
        <v>794</v>
      </c>
      <c r="E147" s="2" t="s">
        <v>1087</v>
      </c>
    </row>
    <row r="148" customFormat="false" ht="28.35" hidden="false" customHeight="false" outlineLevel="0" collapsed="false">
      <c r="A148" s="2" t="n">
        <v>147</v>
      </c>
      <c r="B148" s="2" t="s">
        <v>1088</v>
      </c>
      <c r="C148" s="2" t="s">
        <v>1089</v>
      </c>
      <c r="D148" s="2" t="s">
        <v>794</v>
      </c>
      <c r="E148" s="2" t="s">
        <v>1090</v>
      </c>
    </row>
    <row r="149" customFormat="false" ht="28.35" hidden="false" customHeight="false" outlineLevel="0" collapsed="false">
      <c r="A149" s="2" t="n">
        <v>148</v>
      </c>
      <c r="B149" s="2" t="s">
        <v>1091</v>
      </c>
      <c r="C149" s="2" t="s">
        <v>407</v>
      </c>
      <c r="D149" s="2" t="s">
        <v>774</v>
      </c>
      <c r="E149" s="2" t="s">
        <v>411</v>
      </c>
    </row>
    <row r="150" customFormat="false" ht="41.75" hidden="false" customHeight="false" outlineLevel="0" collapsed="false">
      <c r="A150" s="2" t="n">
        <v>149</v>
      </c>
      <c r="B150" s="2" t="s">
        <v>1092</v>
      </c>
      <c r="C150" s="2" t="s">
        <v>1093</v>
      </c>
      <c r="D150" s="2" t="s">
        <v>794</v>
      </c>
      <c r="E150" s="2" t="s">
        <v>1094</v>
      </c>
    </row>
    <row r="151" customFormat="false" ht="28.35" hidden="false" customHeight="false" outlineLevel="0" collapsed="false">
      <c r="A151" s="2" t="n">
        <v>150</v>
      </c>
      <c r="B151" s="2" t="s">
        <v>1095</v>
      </c>
      <c r="C151" s="2" t="s">
        <v>1096</v>
      </c>
      <c r="D151" s="2" t="s">
        <v>794</v>
      </c>
      <c r="E151" s="2" t="s">
        <v>1097</v>
      </c>
    </row>
    <row r="152" customFormat="false" ht="28.35" hidden="false" customHeight="false" outlineLevel="0" collapsed="false">
      <c r="A152" s="2" t="n">
        <v>151</v>
      </c>
      <c r="B152" s="2" t="s">
        <v>1098</v>
      </c>
      <c r="C152" s="2" t="s">
        <v>413</v>
      </c>
      <c r="D152" s="2" t="s">
        <v>774</v>
      </c>
      <c r="E152" s="2" t="s">
        <v>416</v>
      </c>
    </row>
    <row r="153" customFormat="false" ht="28.35" hidden="false" customHeight="false" outlineLevel="0" collapsed="false">
      <c r="A153" s="2" t="n">
        <v>152</v>
      </c>
      <c r="B153" s="2" t="s">
        <v>1099</v>
      </c>
      <c r="C153" s="2" t="s">
        <v>418</v>
      </c>
      <c r="D153" s="2" t="s">
        <v>774</v>
      </c>
      <c r="E153" s="2" t="s">
        <v>421</v>
      </c>
    </row>
    <row r="154" customFormat="false" ht="28.35" hidden="false" customHeight="false" outlineLevel="0" collapsed="false">
      <c r="A154" s="2" t="n">
        <v>153</v>
      </c>
      <c r="B154" s="2" t="s">
        <v>1100</v>
      </c>
      <c r="C154" s="2" t="s">
        <v>1101</v>
      </c>
      <c r="D154" s="2" t="s">
        <v>794</v>
      </c>
      <c r="E154" s="2" t="s">
        <v>1102</v>
      </c>
    </row>
    <row r="155" customFormat="false" ht="28.35" hidden="false" customHeight="false" outlineLevel="0" collapsed="false">
      <c r="A155" s="2" t="n">
        <v>154</v>
      </c>
      <c r="B155" s="2" t="s">
        <v>1103</v>
      </c>
      <c r="C155" s="2" t="s">
        <v>1104</v>
      </c>
      <c r="D155" s="2" t="s">
        <v>771</v>
      </c>
      <c r="E155" s="2" t="s">
        <v>1105</v>
      </c>
    </row>
    <row r="156" customFormat="false" ht="28.35" hidden="false" customHeight="false" outlineLevel="0" collapsed="false">
      <c r="A156" s="2" t="n">
        <v>155</v>
      </c>
      <c r="B156" s="2" t="s">
        <v>1106</v>
      </c>
      <c r="C156" s="2" t="s">
        <v>933</v>
      </c>
      <c r="D156" s="2" t="s">
        <v>771</v>
      </c>
      <c r="E156" s="2" t="s">
        <v>1107</v>
      </c>
    </row>
    <row r="157" customFormat="false" ht="28.35" hidden="false" customHeight="false" outlineLevel="0" collapsed="false">
      <c r="A157" s="2" t="n">
        <v>156</v>
      </c>
      <c r="B157" s="2" t="s">
        <v>1108</v>
      </c>
      <c r="C157" s="2" t="s">
        <v>933</v>
      </c>
      <c r="D157" s="2" t="s">
        <v>771</v>
      </c>
      <c r="E157" s="2" t="s">
        <v>1109</v>
      </c>
    </row>
    <row r="158" customFormat="false" ht="28.35" hidden="false" customHeight="false" outlineLevel="0" collapsed="false">
      <c r="A158" s="2" t="n">
        <v>157</v>
      </c>
      <c r="B158" s="2" t="s">
        <v>1110</v>
      </c>
      <c r="C158" s="2" t="s">
        <v>933</v>
      </c>
      <c r="D158" s="2" t="s">
        <v>771</v>
      </c>
      <c r="E158" s="2" t="s">
        <v>1111</v>
      </c>
    </row>
    <row r="159" customFormat="false" ht="28.35" hidden="false" customHeight="false" outlineLevel="0" collapsed="false">
      <c r="A159" s="2" t="n">
        <v>158</v>
      </c>
      <c r="B159" s="2" t="s">
        <v>1112</v>
      </c>
      <c r="C159" s="2" t="s">
        <v>944</v>
      </c>
      <c r="D159" s="2" t="s">
        <v>771</v>
      </c>
      <c r="E159" s="2" t="s">
        <v>1113</v>
      </c>
    </row>
    <row r="160" customFormat="false" ht="28.35" hidden="false" customHeight="false" outlineLevel="0" collapsed="false">
      <c r="A160" s="2" t="n">
        <v>159</v>
      </c>
      <c r="B160" s="2" t="s">
        <v>1114</v>
      </c>
      <c r="C160" s="2" t="s">
        <v>933</v>
      </c>
      <c r="D160" s="2" t="s">
        <v>771</v>
      </c>
      <c r="E160" s="2" t="s">
        <v>1115</v>
      </c>
    </row>
    <row r="161" customFormat="false" ht="28.35" hidden="false" customHeight="false" outlineLevel="0" collapsed="false">
      <c r="A161" s="2" t="n">
        <v>160</v>
      </c>
      <c r="B161" s="2" t="s">
        <v>1116</v>
      </c>
      <c r="C161" s="2" t="s">
        <v>933</v>
      </c>
      <c r="D161" s="2" t="s">
        <v>771</v>
      </c>
      <c r="E161" s="2" t="s">
        <v>1117</v>
      </c>
    </row>
    <row r="162" customFormat="false" ht="41.75" hidden="false" customHeight="false" outlineLevel="0" collapsed="false">
      <c r="A162" s="2" t="n">
        <v>161</v>
      </c>
      <c r="B162" s="2" t="s">
        <v>1118</v>
      </c>
      <c r="C162" s="2" t="s">
        <v>1119</v>
      </c>
      <c r="D162" s="2" t="s">
        <v>771</v>
      </c>
      <c r="E162" s="2" t="s">
        <v>1120</v>
      </c>
    </row>
    <row r="163" customFormat="false" ht="28.35" hidden="false" customHeight="false" outlineLevel="0" collapsed="false">
      <c r="A163" s="2" t="n">
        <v>162</v>
      </c>
      <c r="B163" s="2" t="s">
        <v>1121</v>
      </c>
      <c r="C163" s="2" t="s">
        <v>1122</v>
      </c>
      <c r="D163" s="2" t="s">
        <v>771</v>
      </c>
      <c r="E163" s="2" t="s">
        <v>1123</v>
      </c>
    </row>
    <row r="164" customFormat="false" ht="41.75" hidden="false" customHeight="false" outlineLevel="0" collapsed="false">
      <c r="A164" s="2" t="n">
        <v>163</v>
      </c>
      <c r="B164" s="2" t="s">
        <v>1124</v>
      </c>
      <c r="C164" s="2" t="s">
        <v>1125</v>
      </c>
      <c r="D164" s="2" t="s">
        <v>771</v>
      </c>
      <c r="E164" s="2" t="s">
        <v>1126</v>
      </c>
    </row>
    <row r="165" customFormat="false" ht="41.75" hidden="false" customHeight="false" outlineLevel="0" collapsed="false">
      <c r="A165" s="2" t="n">
        <v>164</v>
      </c>
      <c r="B165" s="2" t="s">
        <v>1127</v>
      </c>
      <c r="C165" s="2" t="s">
        <v>1128</v>
      </c>
      <c r="D165" s="2" t="s">
        <v>771</v>
      </c>
      <c r="E165" s="2" t="s">
        <v>1129</v>
      </c>
    </row>
    <row r="166" customFormat="false" ht="28.35" hidden="false" customHeight="false" outlineLevel="0" collapsed="false">
      <c r="A166" s="2" t="n">
        <v>165</v>
      </c>
      <c r="B166" s="2" t="s">
        <v>1130</v>
      </c>
      <c r="C166" s="2" t="s">
        <v>1131</v>
      </c>
      <c r="D166" s="2" t="s">
        <v>794</v>
      </c>
      <c r="E166" s="2" t="s">
        <v>1132</v>
      </c>
    </row>
    <row r="167" customFormat="false" ht="28.35" hidden="false" customHeight="false" outlineLevel="0" collapsed="false">
      <c r="A167" s="2" t="n">
        <v>166</v>
      </c>
      <c r="B167" s="2" t="s">
        <v>1133</v>
      </c>
      <c r="C167" s="2" t="s">
        <v>423</v>
      </c>
      <c r="D167" s="2" t="s">
        <v>774</v>
      </c>
      <c r="E167" s="2" t="s">
        <v>426</v>
      </c>
    </row>
    <row r="168" customFormat="false" ht="28.35" hidden="false" customHeight="false" outlineLevel="0" collapsed="false">
      <c r="A168" s="2" t="n">
        <v>167</v>
      </c>
      <c r="B168" s="2" t="s">
        <v>1134</v>
      </c>
      <c r="C168" s="2" t="s">
        <v>428</v>
      </c>
      <c r="D168" s="2" t="s">
        <v>774</v>
      </c>
      <c r="E168" s="2" t="s">
        <v>432</v>
      </c>
    </row>
    <row r="169" customFormat="false" ht="28.35" hidden="false" customHeight="false" outlineLevel="0" collapsed="false">
      <c r="A169" s="2" t="n">
        <v>168</v>
      </c>
      <c r="B169" s="2" t="s">
        <v>1135</v>
      </c>
      <c r="C169" s="2" t="s">
        <v>1136</v>
      </c>
      <c r="D169" s="2" t="s">
        <v>794</v>
      </c>
      <c r="E169" s="2" t="s">
        <v>1137</v>
      </c>
    </row>
    <row r="170" customFormat="false" ht="28.35" hidden="false" customHeight="false" outlineLevel="0" collapsed="false">
      <c r="A170" s="2" t="n">
        <v>169</v>
      </c>
      <c r="B170" s="2" t="s">
        <v>1138</v>
      </c>
      <c r="C170" s="2" t="s">
        <v>1139</v>
      </c>
      <c r="D170" s="2" t="s">
        <v>771</v>
      </c>
      <c r="E170" s="2" t="s">
        <v>1140</v>
      </c>
    </row>
    <row r="171" customFormat="false" ht="28.35" hidden="false" customHeight="false" outlineLevel="0" collapsed="false">
      <c r="A171" s="2" t="n">
        <v>170</v>
      </c>
      <c r="B171" s="2" t="s">
        <v>1141</v>
      </c>
      <c r="C171" s="2" t="s">
        <v>434</v>
      </c>
      <c r="D171" s="2" t="s">
        <v>774</v>
      </c>
      <c r="E171" s="2" t="s">
        <v>438</v>
      </c>
    </row>
    <row r="172" customFormat="false" ht="28.35" hidden="false" customHeight="false" outlineLevel="0" collapsed="false">
      <c r="A172" s="2" t="n">
        <v>171</v>
      </c>
      <c r="B172" s="2" t="s">
        <v>1142</v>
      </c>
      <c r="C172" s="2" t="s">
        <v>440</v>
      </c>
      <c r="D172" s="2" t="s">
        <v>774</v>
      </c>
      <c r="E172" s="2" t="s">
        <v>445</v>
      </c>
    </row>
    <row r="173" customFormat="false" ht="28.35" hidden="false" customHeight="false" outlineLevel="0" collapsed="false">
      <c r="A173" s="2" t="n">
        <v>172</v>
      </c>
      <c r="B173" s="2" t="s">
        <v>1143</v>
      </c>
      <c r="C173" s="2" t="s">
        <v>1144</v>
      </c>
      <c r="D173" s="2" t="s">
        <v>771</v>
      </c>
      <c r="E173" s="2" t="s">
        <v>1145</v>
      </c>
    </row>
    <row r="174" customFormat="false" ht="28.35" hidden="false" customHeight="false" outlineLevel="0" collapsed="false">
      <c r="A174" s="2" t="n">
        <v>173</v>
      </c>
      <c r="B174" s="2" t="s">
        <v>1146</v>
      </c>
      <c r="C174" s="2" t="s">
        <v>1147</v>
      </c>
      <c r="D174" s="2" t="s">
        <v>771</v>
      </c>
      <c r="E174" s="2" t="s">
        <v>1148</v>
      </c>
    </row>
    <row r="175" customFormat="false" ht="28.35" hidden="false" customHeight="false" outlineLevel="0" collapsed="false">
      <c r="A175" s="2" t="n">
        <v>174</v>
      </c>
      <c r="B175" s="2" t="s">
        <v>1149</v>
      </c>
      <c r="C175" s="2" t="s">
        <v>1150</v>
      </c>
      <c r="D175" s="2" t="s">
        <v>771</v>
      </c>
      <c r="E175" s="2" t="s">
        <v>1151</v>
      </c>
    </row>
    <row r="176" customFormat="false" ht="41.75" hidden="false" customHeight="false" outlineLevel="0" collapsed="false">
      <c r="A176" s="2" t="n">
        <v>175</v>
      </c>
      <c r="B176" s="2" t="s">
        <v>1152</v>
      </c>
      <c r="C176" s="2" t="s">
        <v>1153</v>
      </c>
      <c r="D176" s="2" t="s">
        <v>771</v>
      </c>
      <c r="E176" s="2" t="s">
        <v>1154</v>
      </c>
    </row>
    <row r="177" customFormat="false" ht="68.65" hidden="false" customHeight="false" outlineLevel="0" collapsed="false">
      <c r="A177" s="2" t="n">
        <v>176</v>
      </c>
      <c r="B177" s="2" t="s">
        <v>1155</v>
      </c>
      <c r="C177" s="2" t="s">
        <v>1156</v>
      </c>
      <c r="D177" s="2" t="s">
        <v>771</v>
      </c>
      <c r="E177" s="2" t="s">
        <v>1157</v>
      </c>
    </row>
    <row r="178" customFormat="false" ht="41.75" hidden="false" customHeight="false" outlineLevel="0" collapsed="false">
      <c r="A178" s="2" t="n">
        <v>177</v>
      </c>
      <c r="B178" s="2" t="s">
        <v>1158</v>
      </c>
      <c r="C178" s="2" t="s">
        <v>447</v>
      </c>
      <c r="D178" s="2" t="s">
        <v>774</v>
      </c>
      <c r="E178" s="2" t="s">
        <v>450</v>
      </c>
    </row>
    <row r="179" customFormat="false" ht="41.75" hidden="false" customHeight="false" outlineLevel="0" collapsed="false">
      <c r="A179" s="2" t="n">
        <v>178</v>
      </c>
      <c r="B179" s="2" t="s">
        <v>1159</v>
      </c>
      <c r="C179" s="2" t="s">
        <v>1160</v>
      </c>
      <c r="D179" s="2" t="s">
        <v>771</v>
      </c>
      <c r="E179" s="2" t="s">
        <v>1161</v>
      </c>
    </row>
    <row r="180" customFormat="false" ht="28.35" hidden="false" customHeight="false" outlineLevel="0" collapsed="false">
      <c r="A180" s="2" t="n">
        <v>179</v>
      </c>
      <c r="B180" s="2" t="s">
        <v>1162</v>
      </c>
      <c r="C180" s="2" t="s">
        <v>1163</v>
      </c>
      <c r="D180" s="2" t="s">
        <v>771</v>
      </c>
      <c r="E180" s="2" t="s">
        <v>1164</v>
      </c>
    </row>
    <row r="181" customFormat="false" ht="41.75" hidden="false" customHeight="false" outlineLevel="0" collapsed="false">
      <c r="A181" s="2" t="n">
        <v>180</v>
      </c>
      <c r="B181" s="2" t="s">
        <v>1165</v>
      </c>
      <c r="C181" s="2" t="s">
        <v>452</v>
      </c>
      <c r="D181" s="2" t="s">
        <v>774</v>
      </c>
      <c r="E181" s="2" t="s">
        <v>456</v>
      </c>
    </row>
    <row r="182" customFormat="false" ht="28.35" hidden="false" customHeight="false" outlineLevel="0" collapsed="false">
      <c r="A182" s="2" t="n">
        <v>181</v>
      </c>
      <c r="B182" s="2" t="s">
        <v>1166</v>
      </c>
      <c r="C182" s="2" t="s">
        <v>1167</v>
      </c>
      <c r="D182" s="2" t="s">
        <v>771</v>
      </c>
      <c r="E182" s="2" t="s">
        <v>1168</v>
      </c>
    </row>
    <row r="183" customFormat="false" ht="28.35" hidden="false" customHeight="false" outlineLevel="0" collapsed="false">
      <c r="A183" s="2" t="n">
        <v>182</v>
      </c>
      <c r="B183" s="2" t="s">
        <v>1169</v>
      </c>
      <c r="C183" s="2" t="s">
        <v>1170</v>
      </c>
      <c r="D183" s="2" t="s">
        <v>771</v>
      </c>
      <c r="E183" s="2" t="s">
        <v>1171</v>
      </c>
    </row>
    <row r="184" customFormat="false" ht="28.35" hidden="false" customHeight="false" outlineLevel="0" collapsed="false">
      <c r="A184" s="2" t="n">
        <v>183</v>
      </c>
      <c r="B184" s="2" t="s">
        <v>1172</v>
      </c>
      <c r="C184" s="2" t="s">
        <v>1173</v>
      </c>
      <c r="D184" s="2" t="s">
        <v>1174</v>
      </c>
      <c r="E184" s="2" t="s">
        <v>1175</v>
      </c>
    </row>
    <row r="185" customFormat="false" ht="41.75" hidden="false" customHeight="false" outlineLevel="0" collapsed="false">
      <c r="A185" s="2" t="n">
        <v>184</v>
      </c>
      <c r="B185" s="2" t="s">
        <v>1176</v>
      </c>
      <c r="C185" s="2" t="s">
        <v>1177</v>
      </c>
      <c r="D185" s="2" t="s">
        <v>771</v>
      </c>
      <c r="E185" s="2" t="s">
        <v>1178</v>
      </c>
    </row>
    <row r="186" customFormat="false" ht="28.35" hidden="false" customHeight="false" outlineLevel="0" collapsed="false">
      <c r="A186" s="2" t="n">
        <v>185</v>
      </c>
      <c r="B186" s="2" t="s">
        <v>1179</v>
      </c>
      <c r="C186" s="2" t="s">
        <v>458</v>
      </c>
      <c r="D186" s="2" t="s">
        <v>774</v>
      </c>
      <c r="E186" s="2" t="s">
        <v>463</v>
      </c>
    </row>
    <row r="187" customFormat="false" ht="28.35" hidden="false" customHeight="false" outlineLevel="0" collapsed="false">
      <c r="A187" s="2" t="n">
        <v>186</v>
      </c>
      <c r="B187" s="2" t="s">
        <v>1180</v>
      </c>
      <c r="C187" s="2" t="s">
        <v>1181</v>
      </c>
      <c r="D187" s="2" t="s">
        <v>771</v>
      </c>
      <c r="E187" s="2" t="s">
        <v>1182</v>
      </c>
    </row>
    <row r="188" customFormat="false" ht="28.35" hidden="false" customHeight="false" outlineLevel="0" collapsed="false">
      <c r="A188" s="2" t="n">
        <v>187</v>
      </c>
      <c r="B188" s="2" t="s">
        <v>1183</v>
      </c>
      <c r="C188" s="2" t="s">
        <v>1184</v>
      </c>
      <c r="D188" s="2" t="s">
        <v>794</v>
      </c>
      <c r="E188" s="2" t="s">
        <v>1185</v>
      </c>
    </row>
    <row r="189" customFormat="false" ht="28.35" hidden="false" customHeight="false" outlineLevel="0" collapsed="false">
      <c r="A189" s="2" t="n">
        <v>188</v>
      </c>
      <c r="B189" s="2" t="s">
        <v>1186</v>
      </c>
      <c r="C189" s="2" t="s">
        <v>465</v>
      </c>
      <c r="D189" s="2" t="s">
        <v>774</v>
      </c>
      <c r="E189" s="2" t="s">
        <v>468</v>
      </c>
    </row>
    <row r="190" customFormat="false" ht="41.75" hidden="false" customHeight="false" outlineLevel="0" collapsed="false">
      <c r="A190" s="2" t="n">
        <v>189</v>
      </c>
      <c r="B190" s="2" t="s">
        <v>1187</v>
      </c>
      <c r="C190" s="2" t="s">
        <v>1188</v>
      </c>
      <c r="D190" s="2" t="s">
        <v>794</v>
      </c>
      <c r="E190" s="2" t="s">
        <v>1189</v>
      </c>
    </row>
    <row r="191" customFormat="false" ht="28.35" hidden="false" customHeight="false" outlineLevel="0" collapsed="false">
      <c r="A191" s="2" t="n">
        <v>190</v>
      </c>
      <c r="B191" s="2" t="s">
        <v>1190</v>
      </c>
      <c r="C191" s="2" t="s">
        <v>1191</v>
      </c>
      <c r="D191" s="2" t="s">
        <v>794</v>
      </c>
      <c r="E191" s="2" t="s">
        <v>1192</v>
      </c>
    </row>
    <row r="192" customFormat="false" ht="28.35" hidden="false" customHeight="false" outlineLevel="0" collapsed="false">
      <c r="A192" s="2" t="n">
        <v>191</v>
      </c>
      <c r="B192" s="2" t="s">
        <v>1193</v>
      </c>
      <c r="C192" s="2" t="s">
        <v>470</v>
      </c>
      <c r="D192" s="2" t="s">
        <v>774</v>
      </c>
      <c r="E192" s="2" t="s">
        <v>476</v>
      </c>
    </row>
    <row r="193" customFormat="false" ht="28.35" hidden="false" customHeight="false" outlineLevel="0" collapsed="false">
      <c r="A193" s="2" t="n">
        <v>192</v>
      </c>
      <c r="B193" s="2" t="s">
        <v>1194</v>
      </c>
      <c r="C193" s="2" t="s">
        <v>478</v>
      </c>
      <c r="D193" s="2" t="s">
        <v>774</v>
      </c>
      <c r="E193" s="2" t="s">
        <v>482</v>
      </c>
    </row>
    <row r="194" customFormat="false" ht="28.35" hidden="false" customHeight="false" outlineLevel="0" collapsed="false">
      <c r="A194" s="2" t="n">
        <v>193</v>
      </c>
      <c r="B194" s="2" t="s">
        <v>1195</v>
      </c>
      <c r="C194" s="2" t="s">
        <v>1196</v>
      </c>
      <c r="D194" s="2" t="s">
        <v>794</v>
      </c>
      <c r="E194" s="2" t="s">
        <v>1197</v>
      </c>
    </row>
    <row r="195" customFormat="false" ht="28.35" hidden="false" customHeight="false" outlineLevel="0" collapsed="false">
      <c r="A195" s="2" t="n">
        <v>194</v>
      </c>
      <c r="B195" s="2" t="s">
        <v>1198</v>
      </c>
      <c r="C195" s="2" t="s">
        <v>484</v>
      </c>
      <c r="D195" s="2" t="s">
        <v>774</v>
      </c>
      <c r="E195" s="2" t="s">
        <v>487</v>
      </c>
    </row>
    <row r="196" customFormat="false" ht="28.35" hidden="false" customHeight="false" outlineLevel="0" collapsed="false">
      <c r="A196" s="2" t="n">
        <v>195</v>
      </c>
      <c r="B196" s="2" t="s">
        <v>1199</v>
      </c>
      <c r="C196" s="2" t="s">
        <v>489</v>
      </c>
      <c r="D196" s="2" t="s">
        <v>774</v>
      </c>
      <c r="E196" s="2" t="s">
        <v>494</v>
      </c>
    </row>
    <row r="197" customFormat="false" ht="28.35" hidden="false" customHeight="false" outlineLevel="0" collapsed="false">
      <c r="A197" s="2" t="n">
        <v>196</v>
      </c>
      <c r="B197" s="2" t="s">
        <v>1200</v>
      </c>
      <c r="C197" s="2" t="s">
        <v>496</v>
      </c>
      <c r="D197" s="2" t="s">
        <v>774</v>
      </c>
      <c r="E197" s="2" t="s">
        <v>499</v>
      </c>
    </row>
    <row r="198" customFormat="false" ht="28.35" hidden="false" customHeight="false" outlineLevel="0" collapsed="false">
      <c r="A198" s="2" t="n">
        <v>197</v>
      </c>
      <c r="B198" s="2" t="s">
        <v>1201</v>
      </c>
      <c r="C198" s="2" t="s">
        <v>1202</v>
      </c>
      <c r="D198" s="2" t="s">
        <v>794</v>
      </c>
      <c r="E198" s="2" t="s">
        <v>1203</v>
      </c>
    </row>
    <row r="199" customFormat="false" ht="28.35" hidden="false" customHeight="false" outlineLevel="0" collapsed="false">
      <c r="A199" s="2" t="n">
        <v>198</v>
      </c>
      <c r="B199" s="2" t="s">
        <v>1204</v>
      </c>
      <c r="C199" s="2" t="s">
        <v>501</v>
      </c>
      <c r="D199" s="2" t="s">
        <v>774</v>
      </c>
      <c r="E199" s="2" t="s">
        <v>504</v>
      </c>
    </row>
    <row r="200" customFormat="false" ht="41.75" hidden="false" customHeight="false" outlineLevel="0" collapsed="false">
      <c r="A200" s="2" t="n">
        <v>199</v>
      </c>
      <c r="B200" s="2" t="s">
        <v>1205</v>
      </c>
      <c r="C200" s="2" t="s">
        <v>1206</v>
      </c>
      <c r="D200" s="2" t="s">
        <v>794</v>
      </c>
      <c r="E200" s="2" t="s">
        <v>1207</v>
      </c>
    </row>
    <row r="201" customFormat="false" ht="28.35" hidden="false" customHeight="false" outlineLevel="0" collapsed="false">
      <c r="A201" s="2" t="n">
        <v>200</v>
      </c>
      <c r="B201" s="2" t="s">
        <v>1208</v>
      </c>
      <c r="C201" s="2" t="s">
        <v>150</v>
      </c>
      <c r="D201" s="2" t="s">
        <v>958</v>
      </c>
      <c r="E201" s="2" t="s">
        <v>1209</v>
      </c>
    </row>
    <row r="202" customFormat="false" ht="28.35" hidden="false" customHeight="false" outlineLevel="0" collapsed="false">
      <c r="A202" s="2" t="n">
        <v>201</v>
      </c>
      <c r="B202" s="2" t="s">
        <v>1210</v>
      </c>
      <c r="C202" s="2" t="s">
        <v>1211</v>
      </c>
      <c r="D202" s="2" t="s">
        <v>771</v>
      </c>
      <c r="E202" s="2" t="s">
        <v>1212</v>
      </c>
    </row>
    <row r="203" customFormat="false" ht="28.35" hidden="false" customHeight="false" outlineLevel="0" collapsed="false">
      <c r="A203" s="2" t="n">
        <v>202</v>
      </c>
      <c r="B203" s="2" t="s">
        <v>1213</v>
      </c>
      <c r="C203" s="2" t="s">
        <v>506</v>
      </c>
      <c r="D203" s="2" t="s">
        <v>774</v>
      </c>
      <c r="E203" s="2" t="s">
        <v>509</v>
      </c>
    </row>
    <row r="204" customFormat="false" ht="41.75" hidden="false" customHeight="false" outlineLevel="0" collapsed="false">
      <c r="A204" s="2" t="n">
        <v>203</v>
      </c>
      <c r="B204" s="2" t="s">
        <v>1214</v>
      </c>
      <c r="C204" s="2" t="s">
        <v>511</v>
      </c>
      <c r="D204" s="2" t="s">
        <v>774</v>
      </c>
      <c r="E204" s="2" t="s">
        <v>516</v>
      </c>
    </row>
    <row r="205" customFormat="false" ht="28.35" hidden="false" customHeight="false" outlineLevel="0" collapsed="false">
      <c r="A205" s="2" t="n">
        <v>204</v>
      </c>
      <c r="B205" s="2" t="s">
        <v>1215</v>
      </c>
      <c r="C205" s="2" t="s">
        <v>518</v>
      </c>
      <c r="D205" s="2" t="s">
        <v>774</v>
      </c>
      <c r="E205" s="2" t="s">
        <v>522</v>
      </c>
    </row>
    <row r="206" customFormat="false" ht="41.75" hidden="false" customHeight="false" outlineLevel="0" collapsed="false">
      <c r="A206" s="2" t="n">
        <v>205</v>
      </c>
      <c r="B206" s="2" t="s">
        <v>1216</v>
      </c>
      <c r="C206" s="2" t="s">
        <v>1217</v>
      </c>
      <c r="D206" s="2" t="s">
        <v>771</v>
      </c>
      <c r="E206" s="2" t="s">
        <v>1218</v>
      </c>
    </row>
    <row r="207" customFormat="false" ht="28.35" hidden="false" customHeight="false" outlineLevel="0" collapsed="false">
      <c r="A207" s="2" t="n">
        <v>206</v>
      </c>
      <c r="B207" s="2" t="s">
        <v>1219</v>
      </c>
      <c r="C207" s="2" t="s">
        <v>1220</v>
      </c>
      <c r="D207" s="2" t="s">
        <v>771</v>
      </c>
      <c r="E207" s="2" t="s">
        <v>1221</v>
      </c>
    </row>
    <row r="208" customFormat="false" ht="41.75" hidden="false" customHeight="false" outlineLevel="0" collapsed="false">
      <c r="A208" s="2" t="n">
        <v>207</v>
      </c>
      <c r="B208" s="2" t="s">
        <v>1222</v>
      </c>
      <c r="C208" s="2" t="s">
        <v>524</v>
      </c>
      <c r="D208" s="2" t="s">
        <v>774</v>
      </c>
      <c r="E208" s="2" t="s">
        <v>527</v>
      </c>
    </row>
    <row r="209" customFormat="false" ht="28.35" hidden="false" customHeight="false" outlineLevel="0" collapsed="false">
      <c r="A209" s="2" t="n">
        <v>208</v>
      </c>
      <c r="B209" s="2" t="s">
        <v>1223</v>
      </c>
      <c r="C209" s="2" t="s">
        <v>529</v>
      </c>
      <c r="D209" s="2" t="s">
        <v>774</v>
      </c>
      <c r="E209" s="2" t="s">
        <v>532</v>
      </c>
    </row>
    <row r="210" customFormat="false" ht="28.35" hidden="false" customHeight="false" outlineLevel="0" collapsed="false">
      <c r="A210" s="2" t="n">
        <v>209</v>
      </c>
      <c r="B210" s="2" t="s">
        <v>1224</v>
      </c>
      <c r="C210" s="2" t="s">
        <v>1225</v>
      </c>
      <c r="D210" s="2" t="s">
        <v>771</v>
      </c>
      <c r="E210" s="2" t="s">
        <v>1226</v>
      </c>
    </row>
    <row r="211" customFormat="false" ht="28.35" hidden="false" customHeight="false" outlineLevel="0" collapsed="false">
      <c r="A211" s="2" t="n">
        <v>210</v>
      </c>
      <c r="B211" s="2" t="s">
        <v>1227</v>
      </c>
      <c r="C211" s="2" t="s">
        <v>1228</v>
      </c>
      <c r="D211" s="2" t="s">
        <v>794</v>
      </c>
      <c r="E211" s="2" t="s">
        <v>1229</v>
      </c>
    </row>
    <row r="212" customFormat="false" ht="28.35" hidden="false" customHeight="false" outlineLevel="0" collapsed="false">
      <c r="A212" s="2" t="n">
        <v>211</v>
      </c>
      <c r="B212" s="2" t="s">
        <v>1230</v>
      </c>
      <c r="C212" s="2" t="s">
        <v>534</v>
      </c>
      <c r="D212" s="2" t="s">
        <v>774</v>
      </c>
      <c r="E212" s="2" t="s">
        <v>538</v>
      </c>
    </row>
    <row r="213" customFormat="false" ht="28.35" hidden="false" customHeight="false" outlineLevel="0" collapsed="false">
      <c r="A213" s="2" t="n">
        <v>212</v>
      </c>
      <c r="B213" s="2" t="s">
        <v>1231</v>
      </c>
      <c r="C213" s="2" t="s">
        <v>1232</v>
      </c>
      <c r="D213" s="2" t="s">
        <v>771</v>
      </c>
      <c r="E213" s="2" t="s">
        <v>1233</v>
      </c>
    </row>
    <row r="214" customFormat="false" ht="41.75" hidden="false" customHeight="false" outlineLevel="0" collapsed="false">
      <c r="A214" s="2" t="n">
        <v>213</v>
      </c>
      <c r="B214" s="2" t="s">
        <v>1234</v>
      </c>
      <c r="C214" s="2" t="s">
        <v>1235</v>
      </c>
      <c r="D214" s="2" t="s">
        <v>794</v>
      </c>
      <c r="E214" s="2" t="s">
        <v>1236</v>
      </c>
    </row>
    <row r="215" customFormat="false" ht="28.35" hidden="false" customHeight="false" outlineLevel="0" collapsed="false">
      <c r="A215" s="2" t="n">
        <v>214</v>
      </c>
      <c r="B215" s="2" t="s">
        <v>1237</v>
      </c>
      <c r="C215" s="2" t="s">
        <v>1238</v>
      </c>
      <c r="D215" s="2" t="s">
        <v>1239</v>
      </c>
      <c r="E215" s="2" t="s">
        <v>1240</v>
      </c>
    </row>
    <row r="216" customFormat="false" ht="28.35" hidden="false" customHeight="false" outlineLevel="0" collapsed="false">
      <c r="A216" s="2" t="n">
        <v>215</v>
      </c>
      <c r="B216" s="2" t="s">
        <v>1241</v>
      </c>
      <c r="C216" s="2" t="s">
        <v>150</v>
      </c>
      <c r="D216" s="2" t="s">
        <v>1242</v>
      </c>
      <c r="E216" s="2" t="s">
        <v>1243</v>
      </c>
    </row>
    <row r="217" customFormat="false" ht="28.35" hidden="false" customHeight="false" outlineLevel="0" collapsed="false">
      <c r="A217" s="2" t="n">
        <v>216</v>
      </c>
      <c r="B217" s="2" t="s">
        <v>1244</v>
      </c>
      <c r="C217" s="2" t="s">
        <v>540</v>
      </c>
      <c r="D217" s="2" t="s">
        <v>774</v>
      </c>
      <c r="E217" s="2" t="s">
        <v>543</v>
      </c>
    </row>
    <row r="218" customFormat="false" ht="28.35" hidden="false" customHeight="false" outlineLevel="0" collapsed="false">
      <c r="A218" s="2" t="n">
        <v>217</v>
      </c>
      <c r="B218" s="2" t="s">
        <v>1245</v>
      </c>
      <c r="C218" s="2" t="s">
        <v>1246</v>
      </c>
      <c r="D218" s="2" t="s">
        <v>771</v>
      </c>
      <c r="E218" s="2" t="s">
        <v>1247</v>
      </c>
    </row>
    <row r="219" customFormat="false" ht="41.75" hidden="false" customHeight="false" outlineLevel="0" collapsed="false">
      <c r="A219" s="2" t="n">
        <v>218</v>
      </c>
      <c r="B219" s="2" t="s">
        <v>1248</v>
      </c>
      <c r="C219" s="2" t="s">
        <v>1249</v>
      </c>
      <c r="D219" s="2" t="s">
        <v>771</v>
      </c>
      <c r="E219" s="2" t="s">
        <v>1250</v>
      </c>
    </row>
    <row r="220" customFormat="false" ht="41.75" hidden="false" customHeight="false" outlineLevel="0" collapsed="false">
      <c r="A220" s="2" t="n">
        <v>219</v>
      </c>
      <c r="B220" s="2" t="s">
        <v>1251</v>
      </c>
      <c r="C220" s="2" t="s">
        <v>1252</v>
      </c>
      <c r="D220" s="2" t="s">
        <v>771</v>
      </c>
      <c r="E220" s="2" t="s">
        <v>1253</v>
      </c>
    </row>
    <row r="221" customFormat="false" ht="28.35" hidden="false" customHeight="false" outlineLevel="0" collapsed="false">
      <c r="A221" s="2" t="n">
        <v>220</v>
      </c>
      <c r="B221" s="2" t="s">
        <v>1254</v>
      </c>
      <c r="C221" s="2" t="s">
        <v>545</v>
      </c>
      <c r="D221" s="2" t="s">
        <v>774</v>
      </c>
      <c r="E221" s="2" t="s">
        <v>548</v>
      </c>
    </row>
    <row r="222" customFormat="false" ht="28.35" hidden="false" customHeight="false" outlineLevel="0" collapsed="false">
      <c r="A222" s="2" t="n">
        <v>221</v>
      </c>
      <c r="B222" s="2" t="s">
        <v>1255</v>
      </c>
      <c r="C222" s="2" t="s">
        <v>1256</v>
      </c>
      <c r="D222" s="2" t="s">
        <v>771</v>
      </c>
      <c r="E222" s="2" t="s">
        <v>1257</v>
      </c>
    </row>
    <row r="223" customFormat="false" ht="28.35" hidden="false" customHeight="false" outlineLevel="0" collapsed="false">
      <c r="A223" s="2" t="n">
        <v>222</v>
      </c>
      <c r="B223" s="2" t="s">
        <v>1258</v>
      </c>
      <c r="C223" s="2" t="s">
        <v>1259</v>
      </c>
      <c r="D223" s="2" t="s">
        <v>771</v>
      </c>
      <c r="E223" s="2" t="s">
        <v>1260</v>
      </c>
    </row>
    <row r="224" customFormat="false" ht="41.75" hidden="false" customHeight="false" outlineLevel="0" collapsed="false">
      <c r="A224" s="2" t="n">
        <v>223</v>
      </c>
      <c r="B224" s="2" t="s">
        <v>1261</v>
      </c>
      <c r="C224" s="2" t="s">
        <v>1262</v>
      </c>
      <c r="D224" s="2" t="s">
        <v>771</v>
      </c>
      <c r="E224" s="2" t="s">
        <v>1263</v>
      </c>
    </row>
    <row r="225" customFormat="false" ht="28.35" hidden="false" customHeight="false" outlineLevel="0" collapsed="false">
      <c r="A225" s="2" t="n">
        <v>224</v>
      </c>
      <c r="B225" s="2" t="s">
        <v>1264</v>
      </c>
      <c r="C225" s="2" t="s">
        <v>1265</v>
      </c>
      <c r="D225" s="2" t="s">
        <v>771</v>
      </c>
      <c r="E225" s="2" t="s">
        <v>1266</v>
      </c>
    </row>
    <row r="226" customFormat="false" ht="28.35" hidden="false" customHeight="false" outlineLevel="0" collapsed="false">
      <c r="A226" s="2" t="n">
        <v>225</v>
      </c>
      <c r="B226" s="2" t="s">
        <v>1267</v>
      </c>
      <c r="C226" s="2" t="s">
        <v>1268</v>
      </c>
      <c r="D226" s="2" t="s">
        <v>771</v>
      </c>
      <c r="E226" s="2" t="s">
        <v>1269</v>
      </c>
    </row>
    <row r="227" customFormat="false" ht="28.35" hidden="false" customHeight="false" outlineLevel="0" collapsed="false">
      <c r="A227" s="2" t="n">
        <v>226</v>
      </c>
      <c r="B227" s="2" t="s">
        <v>1270</v>
      </c>
      <c r="C227" s="2" t="s">
        <v>1271</v>
      </c>
      <c r="D227" s="2" t="s">
        <v>771</v>
      </c>
      <c r="E227" s="2" t="s">
        <v>1272</v>
      </c>
    </row>
    <row r="228" customFormat="false" ht="28.35" hidden="false" customHeight="false" outlineLevel="0" collapsed="false">
      <c r="A228" s="2" t="n">
        <v>227</v>
      </c>
      <c r="B228" s="2" t="s">
        <v>1273</v>
      </c>
      <c r="C228" s="2" t="s">
        <v>1274</v>
      </c>
      <c r="D228" s="2" t="s">
        <v>794</v>
      </c>
      <c r="E228" s="2" t="s">
        <v>1275</v>
      </c>
    </row>
    <row r="229" customFormat="false" ht="41.75" hidden="false" customHeight="false" outlineLevel="0" collapsed="false">
      <c r="A229" s="2" t="n">
        <v>228</v>
      </c>
      <c r="B229" s="2" t="s">
        <v>1276</v>
      </c>
      <c r="C229" s="2" t="s">
        <v>1277</v>
      </c>
      <c r="D229" s="2" t="s">
        <v>771</v>
      </c>
      <c r="E229" s="2" t="s">
        <v>1278</v>
      </c>
    </row>
    <row r="230" customFormat="false" ht="28.35" hidden="false" customHeight="false" outlineLevel="0" collapsed="false">
      <c r="A230" s="2" t="n">
        <v>229</v>
      </c>
      <c r="B230" s="2" t="s">
        <v>1279</v>
      </c>
      <c r="C230" s="2" t="s">
        <v>1280</v>
      </c>
      <c r="D230" s="2" t="s">
        <v>771</v>
      </c>
      <c r="E230" s="2" t="s">
        <v>1281</v>
      </c>
    </row>
    <row r="231" customFormat="false" ht="28.35" hidden="false" customHeight="false" outlineLevel="0" collapsed="false">
      <c r="A231" s="2" t="n">
        <v>230</v>
      </c>
      <c r="B231" s="2" t="s">
        <v>1282</v>
      </c>
      <c r="C231" s="2" t="s">
        <v>1283</v>
      </c>
      <c r="D231" s="2" t="s">
        <v>771</v>
      </c>
      <c r="E231" s="2" t="s">
        <v>1284</v>
      </c>
    </row>
    <row r="232" customFormat="false" ht="28.35" hidden="false" customHeight="false" outlineLevel="0" collapsed="false">
      <c r="A232" s="2" t="n">
        <v>231</v>
      </c>
      <c r="B232" s="2" t="s">
        <v>1285</v>
      </c>
      <c r="C232" s="2" t="s">
        <v>1286</v>
      </c>
      <c r="D232" s="2" t="s">
        <v>771</v>
      </c>
      <c r="E232" s="2" t="s">
        <v>1287</v>
      </c>
    </row>
    <row r="233" customFormat="false" ht="28.35" hidden="false" customHeight="false" outlineLevel="0" collapsed="false">
      <c r="A233" s="2" t="n">
        <v>232</v>
      </c>
      <c r="B233" s="2" t="s">
        <v>1288</v>
      </c>
      <c r="C233" s="2" t="s">
        <v>1289</v>
      </c>
      <c r="D233" s="2" t="s">
        <v>771</v>
      </c>
      <c r="E233" s="2" t="s">
        <v>1290</v>
      </c>
    </row>
    <row r="234" customFormat="false" ht="28.35" hidden="false" customHeight="false" outlineLevel="0" collapsed="false">
      <c r="A234" s="2" t="n">
        <v>233</v>
      </c>
      <c r="B234" s="2" t="s">
        <v>1291</v>
      </c>
      <c r="C234" s="2" t="s">
        <v>1292</v>
      </c>
      <c r="D234" s="2" t="s">
        <v>771</v>
      </c>
      <c r="E234" s="2" t="s">
        <v>1293</v>
      </c>
    </row>
    <row r="235" customFormat="false" ht="28.35" hidden="false" customHeight="false" outlineLevel="0" collapsed="false">
      <c r="A235" s="2" t="n">
        <v>234</v>
      </c>
      <c r="B235" s="2" t="s">
        <v>1294</v>
      </c>
      <c r="C235" s="2" t="s">
        <v>1295</v>
      </c>
      <c r="D235" s="2" t="s">
        <v>771</v>
      </c>
      <c r="E235" s="2" t="s">
        <v>1296</v>
      </c>
    </row>
    <row r="236" customFormat="false" ht="28.35" hidden="false" customHeight="false" outlineLevel="0" collapsed="false">
      <c r="A236" s="2" t="n">
        <v>235</v>
      </c>
      <c r="B236" s="2" t="s">
        <v>1297</v>
      </c>
      <c r="C236" s="2" t="s">
        <v>550</v>
      </c>
      <c r="D236" s="2" t="s">
        <v>774</v>
      </c>
      <c r="E236" s="2" t="s">
        <v>554</v>
      </c>
    </row>
    <row r="237" customFormat="false" ht="28.35" hidden="false" customHeight="false" outlineLevel="0" collapsed="false">
      <c r="A237" s="2" t="n">
        <v>236</v>
      </c>
      <c r="B237" s="2" t="s">
        <v>1298</v>
      </c>
      <c r="C237" s="2" t="s">
        <v>1299</v>
      </c>
      <c r="D237" s="2" t="s">
        <v>771</v>
      </c>
      <c r="E237" s="2" t="s">
        <v>1300</v>
      </c>
    </row>
    <row r="238" customFormat="false" ht="28.35" hidden="false" customHeight="false" outlineLevel="0" collapsed="false">
      <c r="A238" s="2" t="n">
        <v>237</v>
      </c>
      <c r="B238" s="2" t="s">
        <v>1301</v>
      </c>
      <c r="C238" s="2" t="s">
        <v>150</v>
      </c>
      <c r="D238" s="2" t="s">
        <v>774</v>
      </c>
      <c r="E238" s="2" t="s">
        <v>559</v>
      </c>
    </row>
    <row r="239" customFormat="false" ht="28.35" hidden="false" customHeight="false" outlineLevel="0" collapsed="false">
      <c r="A239" s="2" t="n">
        <v>238</v>
      </c>
      <c r="B239" s="2" t="s">
        <v>1302</v>
      </c>
      <c r="C239" s="2" t="s">
        <v>933</v>
      </c>
      <c r="D239" s="2" t="s">
        <v>771</v>
      </c>
      <c r="E239" s="2" t="s">
        <v>1303</v>
      </c>
    </row>
    <row r="240" customFormat="false" ht="41.75" hidden="false" customHeight="false" outlineLevel="0" collapsed="false">
      <c r="A240" s="2" t="n">
        <v>239</v>
      </c>
      <c r="B240" s="2" t="s">
        <v>1304</v>
      </c>
      <c r="C240" s="2" t="s">
        <v>1305</v>
      </c>
      <c r="D240" s="2" t="s">
        <v>771</v>
      </c>
      <c r="E240" s="2" t="s">
        <v>1306</v>
      </c>
    </row>
    <row r="241" customFormat="false" ht="41.75" hidden="false" customHeight="false" outlineLevel="0" collapsed="false">
      <c r="A241" s="2" t="n">
        <v>240</v>
      </c>
      <c r="B241" s="2" t="s">
        <v>1307</v>
      </c>
      <c r="C241" s="2" t="s">
        <v>1308</v>
      </c>
      <c r="D241" s="2" t="s">
        <v>771</v>
      </c>
      <c r="E241" s="2" t="s">
        <v>1309</v>
      </c>
    </row>
    <row r="242" customFormat="false" ht="28.35" hidden="false" customHeight="false" outlineLevel="0" collapsed="false">
      <c r="A242" s="2" t="n">
        <v>241</v>
      </c>
      <c r="B242" s="2" t="s">
        <v>1310</v>
      </c>
      <c r="C242" s="2" t="s">
        <v>1311</v>
      </c>
      <c r="D242" s="2" t="s">
        <v>771</v>
      </c>
      <c r="E242" s="2" t="s">
        <v>1312</v>
      </c>
    </row>
    <row r="243" customFormat="false" ht="41.75" hidden="false" customHeight="false" outlineLevel="0" collapsed="false">
      <c r="A243" s="2" t="n">
        <v>242</v>
      </c>
      <c r="B243" s="2" t="s">
        <v>1313</v>
      </c>
      <c r="C243" s="2" t="s">
        <v>1314</v>
      </c>
      <c r="D243" s="2" t="s">
        <v>771</v>
      </c>
      <c r="E243" s="2" t="s">
        <v>1315</v>
      </c>
    </row>
    <row r="244" customFormat="false" ht="41.75" hidden="false" customHeight="false" outlineLevel="0" collapsed="false">
      <c r="A244" s="2" t="n">
        <v>243</v>
      </c>
      <c r="B244" s="2" t="s">
        <v>1316</v>
      </c>
      <c r="C244" s="2" t="s">
        <v>1317</v>
      </c>
      <c r="D244" s="2" t="s">
        <v>771</v>
      </c>
      <c r="E244" s="2" t="s">
        <v>1318</v>
      </c>
    </row>
    <row r="245" customFormat="false" ht="28.35" hidden="false" customHeight="false" outlineLevel="0" collapsed="false">
      <c r="A245" s="2" t="n">
        <v>244</v>
      </c>
      <c r="B245" s="2" t="s">
        <v>1319</v>
      </c>
      <c r="C245" s="2" t="s">
        <v>1320</v>
      </c>
      <c r="D245" s="2" t="s">
        <v>771</v>
      </c>
      <c r="E245" s="2" t="s">
        <v>1321</v>
      </c>
    </row>
    <row r="246" customFormat="false" ht="28.35" hidden="false" customHeight="false" outlineLevel="0" collapsed="false">
      <c r="A246" s="2" t="n">
        <v>245</v>
      </c>
      <c r="B246" s="2" t="s">
        <v>1322</v>
      </c>
      <c r="C246" s="2" t="s">
        <v>1323</v>
      </c>
      <c r="D246" s="2" t="s">
        <v>771</v>
      </c>
      <c r="E246" s="2" t="s">
        <v>1324</v>
      </c>
    </row>
    <row r="247" customFormat="false" ht="28.35" hidden="false" customHeight="false" outlineLevel="0" collapsed="false">
      <c r="A247" s="2" t="n">
        <v>246</v>
      </c>
      <c r="B247" s="2" t="s">
        <v>1325</v>
      </c>
      <c r="C247" s="2" t="s">
        <v>806</v>
      </c>
      <c r="D247" s="2" t="s">
        <v>771</v>
      </c>
      <c r="E247" s="2" t="s">
        <v>1326</v>
      </c>
    </row>
    <row r="248" customFormat="false" ht="28.35" hidden="false" customHeight="false" outlineLevel="0" collapsed="false">
      <c r="A248" s="2" t="n">
        <v>247</v>
      </c>
      <c r="B248" s="2" t="s">
        <v>1327</v>
      </c>
      <c r="C248" s="2" t="s">
        <v>915</v>
      </c>
      <c r="D248" s="2" t="s">
        <v>771</v>
      </c>
      <c r="E248" s="2" t="s">
        <v>1328</v>
      </c>
    </row>
    <row r="249" customFormat="false" ht="28.35" hidden="false" customHeight="false" outlineLevel="0" collapsed="false">
      <c r="A249" s="2" t="n">
        <v>248</v>
      </c>
      <c r="B249" s="2" t="s">
        <v>1329</v>
      </c>
      <c r="C249" s="2" t="s">
        <v>1330</v>
      </c>
      <c r="D249" s="2" t="s">
        <v>771</v>
      </c>
      <c r="E249" s="2" t="s">
        <v>1331</v>
      </c>
    </row>
    <row r="250" customFormat="false" ht="28.35" hidden="false" customHeight="false" outlineLevel="0" collapsed="false">
      <c r="A250" s="2" t="n">
        <v>249</v>
      </c>
      <c r="B250" s="2" t="s">
        <v>1332</v>
      </c>
      <c r="C250" s="2" t="s">
        <v>1333</v>
      </c>
      <c r="D250" s="2" t="s">
        <v>771</v>
      </c>
      <c r="E250" s="2" t="s">
        <v>1334</v>
      </c>
    </row>
    <row r="251" customFormat="false" ht="41.75" hidden="false" customHeight="false" outlineLevel="0" collapsed="false">
      <c r="A251" s="2" t="n">
        <v>250</v>
      </c>
      <c r="B251" s="2" t="s">
        <v>1335</v>
      </c>
      <c r="C251" s="2" t="s">
        <v>1336</v>
      </c>
      <c r="D251" s="2" t="s">
        <v>771</v>
      </c>
      <c r="E251" s="2" t="s">
        <v>1337</v>
      </c>
    </row>
    <row r="252" customFormat="false" ht="28.35" hidden="false" customHeight="false" outlineLevel="0" collapsed="false">
      <c r="A252" s="2" t="n">
        <v>251</v>
      </c>
      <c r="B252" s="2" t="s">
        <v>1338</v>
      </c>
      <c r="C252" s="2" t="s">
        <v>1339</v>
      </c>
      <c r="D252" s="2" t="s">
        <v>771</v>
      </c>
      <c r="E252" s="2" t="s">
        <v>1340</v>
      </c>
    </row>
    <row r="253" customFormat="false" ht="41.75" hidden="false" customHeight="false" outlineLevel="0" collapsed="false">
      <c r="A253" s="2" t="n">
        <v>252</v>
      </c>
      <c r="B253" s="2" t="s">
        <v>1341</v>
      </c>
      <c r="C253" s="2" t="s">
        <v>1342</v>
      </c>
      <c r="D253" s="2" t="s">
        <v>771</v>
      </c>
      <c r="E253" s="2" t="s">
        <v>1343</v>
      </c>
    </row>
    <row r="254" customFormat="false" ht="41.75" hidden="false" customHeight="false" outlineLevel="0" collapsed="false">
      <c r="A254" s="2" t="n">
        <v>253</v>
      </c>
      <c r="B254" s="2" t="s">
        <v>1344</v>
      </c>
      <c r="C254" s="2" t="s">
        <v>1345</v>
      </c>
      <c r="D254" s="2" t="s">
        <v>771</v>
      </c>
      <c r="E254" s="2" t="s">
        <v>1346</v>
      </c>
    </row>
    <row r="255" customFormat="false" ht="28.35" hidden="false" customHeight="false" outlineLevel="0" collapsed="false">
      <c r="A255" s="2" t="n">
        <v>254</v>
      </c>
      <c r="B255" s="2" t="s">
        <v>1347</v>
      </c>
      <c r="C255" s="2" t="s">
        <v>1348</v>
      </c>
      <c r="D255" s="2" t="s">
        <v>771</v>
      </c>
      <c r="E255" s="2" t="s">
        <v>1349</v>
      </c>
    </row>
    <row r="256" customFormat="false" ht="28.35" hidden="false" customHeight="false" outlineLevel="0" collapsed="false">
      <c r="A256" s="2" t="n">
        <v>255</v>
      </c>
      <c r="B256" s="2" t="s">
        <v>1350</v>
      </c>
      <c r="C256" s="2" t="s">
        <v>1351</v>
      </c>
      <c r="D256" s="2" t="s">
        <v>771</v>
      </c>
      <c r="E256" s="2" t="s">
        <v>1352</v>
      </c>
    </row>
    <row r="257" customFormat="false" ht="28.35" hidden="false" customHeight="false" outlineLevel="0" collapsed="false">
      <c r="A257" s="2" t="n">
        <v>256</v>
      </c>
      <c r="B257" s="2" t="s">
        <v>1353</v>
      </c>
      <c r="C257" s="2" t="s">
        <v>1354</v>
      </c>
      <c r="D257" s="2" t="s">
        <v>771</v>
      </c>
      <c r="E257" s="2" t="s">
        <v>1355</v>
      </c>
    </row>
    <row r="258" customFormat="false" ht="28.35" hidden="false" customHeight="false" outlineLevel="0" collapsed="false">
      <c r="A258" s="2" t="n">
        <v>257</v>
      </c>
      <c r="B258" s="2" t="s">
        <v>1356</v>
      </c>
      <c r="C258" s="2" t="s">
        <v>1357</v>
      </c>
      <c r="D258" s="2" t="s">
        <v>771</v>
      </c>
      <c r="E258" s="2" t="s">
        <v>1358</v>
      </c>
    </row>
    <row r="259" customFormat="false" ht="28.35" hidden="false" customHeight="false" outlineLevel="0" collapsed="false">
      <c r="A259" s="2" t="n">
        <v>258</v>
      </c>
      <c r="B259" s="2" t="s">
        <v>1359</v>
      </c>
      <c r="C259" s="2" t="s">
        <v>1360</v>
      </c>
      <c r="D259" s="2" t="s">
        <v>771</v>
      </c>
      <c r="E259" s="2" t="s">
        <v>1361</v>
      </c>
    </row>
    <row r="260" customFormat="false" ht="28.35" hidden="false" customHeight="false" outlineLevel="0" collapsed="false">
      <c r="A260" s="2" t="n">
        <v>259</v>
      </c>
      <c r="B260" s="2" t="s">
        <v>1362</v>
      </c>
      <c r="C260" s="2" t="s">
        <v>561</v>
      </c>
      <c r="D260" s="2" t="s">
        <v>774</v>
      </c>
      <c r="E260" s="2" t="s">
        <v>565</v>
      </c>
    </row>
    <row r="261" customFormat="false" ht="28.35" hidden="false" customHeight="false" outlineLevel="0" collapsed="false">
      <c r="A261" s="2" t="n">
        <v>260</v>
      </c>
      <c r="B261" s="2" t="s">
        <v>1363</v>
      </c>
      <c r="C261" s="2" t="s">
        <v>567</v>
      </c>
      <c r="D261" s="2" t="s">
        <v>774</v>
      </c>
      <c r="E261" s="2" t="s">
        <v>570</v>
      </c>
    </row>
    <row r="262" customFormat="false" ht="28.35" hidden="false" customHeight="false" outlineLevel="0" collapsed="false">
      <c r="A262" s="2" t="n">
        <v>261</v>
      </c>
      <c r="B262" s="2" t="s">
        <v>1364</v>
      </c>
      <c r="C262" s="2" t="s">
        <v>1365</v>
      </c>
      <c r="D262" s="2" t="s">
        <v>794</v>
      </c>
      <c r="E262" s="2" t="s">
        <v>1366</v>
      </c>
    </row>
    <row r="263" customFormat="false" ht="28.35" hidden="false" customHeight="false" outlineLevel="0" collapsed="false">
      <c r="A263" s="2" t="n">
        <v>262</v>
      </c>
      <c r="B263" s="2" t="s">
        <v>1367</v>
      </c>
      <c r="C263" s="2" t="s">
        <v>1368</v>
      </c>
      <c r="D263" s="2" t="s">
        <v>794</v>
      </c>
      <c r="E263" s="2" t="s">
        <v>1369</v>
      </c>
    </row>
    <row r="264" customFormat="false" ht="28.35" hidden="false" customHeight="false" outlineLevel="0" collapsed="false">
      <c r="A264" s="2" t="n">
        <v>263</v>
      </c>
      <c r="B264" s="2" t="s">
        <v>1370</v>
      </c>
      <c r="C264" s="2" t="s">
        <v>1371</v>
      </c>
      <c r="D264" s="2" t="s">
        <v>794</v>
      </c>
      <c r="E264" s="2" t="s">
        <v>1372</v>
      </c>
    </row>
    <row r="265" customFormat="false" ht="41.75" hidden="false" customHeight="false" outlineLevel="0" collapsed="false">
      <c r="A265" s="2" t="n">
        <v>264</v>
      </c>
      <c r="B265" s="2" t="s">
        <v>1373</v>
      </c>
      <c r="C265" s="2" t="s">
        <v>1374</v>
      </c>
      <c r="D265" s="2" t="s">
        <v>1375</v>
      </c>
      <c r="E265" s="2" t="s">
        <v>1376</v>
      </c>
    </row>
    <row r="266" customFormat="false" ht="28.35" hidden="false" customHeight="false" outlineLevel="0" collapsed="false">
      <c r="A266" s="2" t="n">
        <v>265</v>
      </c>
      <c r="B266" s="2" t="s">
        <v>1377</v>
      </c>
      <c r="C266" s="2" t="s">
        <v>1378</v>
      </c>
      <c r="D266" s="2" t="s">
        <v>794</v>
      </c>
      <c r="E266" s="2" t="s">
        <v>1379</v>
      </c>
    </row>
    <row r="267" customFormat="false" ht="28.35" hidden="false" customHeight="false" outlineLevel="0" collapsed="false">
      <c r="A267" s="2" t="n">
        <v>266</v>
      </c>
      <c r="B267" s="2" t="s">
        <v>1380</v>
      </c>
      <c r="C267" s="2" t="s">
        <v>1381</v>
      </c>
      <c r="D267" s="2" t="s">
        <v>794</v>
      </c>
      <c r="E267" s="2" t="s">
        <v>1382</v>
      </c>
    </row>
    <row r="268" customFormat="false" ht="28.35" hidden="false" customHeight="false" outlineLevel="0" collapsed="false">
      <c r="A268" s="2" t="n">
        <v>267</v>
      </c>
      <c r="B268" s="2" t="s">
        <v>1383</v>
      </c>
      <c r="C268" s="2" t="s">
        <v>1384</v>
      </c>
      <c r="D268" s="2" t="s">
        <v>1385</v>
      </c>
      <c r="E268" s="2" t="s">
        <v>1386</v>
      </c>
    </row>
    <row r="269" customFormat="false" ht="28.35" hidden="false" customHeight="false" outlineLevel="0" collapsed="false">
      <c r="A269" s="2" t="n">
        <v>268</v>
      </c>
      <c r="B269" s="2" t="s">
        <v>1387</v>
      </c>
      <c r="C269" s="2" t="s">
        <v>1388</v>
      </c>
      <c r="D269" s="2" t="s">
        <v>771</v>
      </c>
      <c r="E269" s="2" t="s">
        <v>1389</v>
      </c>
    </row>
    <row r="270" customFormat="false" ht="41.75" hidden="false" customHeight="false" outlineLevel="0" collapsed="false">
      <c r="A270" s="2" t="n">
        <v>269</v>
      </c>
      <c r="B270" s="2" t="s">
        <v>1390</v>
      </c>
      <c r="C270" s="2" t="s">
        <v>1391</v>
      </c>
      <c r="D270" s="2" t="s">
        <v>771</v>
      </c>
      <c r="E270" s="2" t="s">
        <v>1392</v>
      </c>
    </row>
    <row r="271" customFormat="false" ht="28.35" hidden="false" customHeight="false" outlineLevel="0" collapsed="false">
      <c r="A271" s="2" t="n">
        <v>270</v>
      </c>
      <c r="B271" s="2" t="s">
        <v>1393</v>
      </c>
      <c r="C271" s="2" t="s">
        <v>1394</v>
      </c>
      <c r="D271" s="2" t="s">
        <v>771</v>
      </c>
      <c r="E271" s="2" t="s">
        <v>1395</v>
      </c>
    </row>
    <row r="272" customFormat="false" ht="28.35" hidden="false" customHeight="false" outlineLevel="0" collapsed="false">
      <c r="A272" s="2" t="n">
        <v>271</v>
      </c>
      <c r="B272" s="2" t="s">
        <v>1396</v>
      </c>
      <c r="C272" s="2" t="s">
        <v>1397</v>
      </c>
      <c r="D272" s="2" t="s">
        <v>1398</v>
      </c>
      <c r="E272" s="2" t="s">
        <v>1399</v>
      </c>
    </row>
    <row r="273" customFormat="false" ht="28.35" hidden="false" customHeight="false" outlineLevel="0" collapsed="false">
      <c r="A273" s="2" t="n">
        <v>272</v>
      </c>
      <c r="B273" s="2" t="s">
        <v>1400</v>
      </c>
      <c r="C273" s="2" t="s">
        <v>1401</v>
      </c>
      <c r="D273" s="2" t="s">
        <v>794</v>
      </c>
      <c r="E273" s="2" t="s">
        <v>1402</v>
      </c>
    </row>
    <row r="274" customFormat="false" ht="28.35" hidden="false" customHeight="false" outlineLevel="0" collapsed="false">
      <c r="A274" s="2" t="n">
        <v>273</v>
      </c>
      <c r="B274" s="2" t="s">
        <v>1403</v>
      </c>
      <c r="C274" s="2" t="s">
        <v>572</v>
      </c>
      <c r="D274" s="2" t="s">
        <v>774</v>
      </c>
      <c r="E274" s="2" t="s">
        <v>575</v>
      </c>
    </row>
    <row r="275" customFormat="false" ht="28.35" hidden="false" customHeight="false" outlineLevel="0" collapsed="false">
      <c r="A275" s="2" t="n">
        <v>274</v>
      </c>
      <c r="B275" s="2" t="s">
        <v>1404</v>
      </c>
      <c r="C275" s="2" t="s">
        <v>1405</v>
      </c>
      <c r="D275" s="2" t="s">
        <v>771</v>
      </c>
      <c r="E275" s="2" t="s">
        <v>1406</v>
      </c>
    </row>
    <row r="276" customFormat="false" ht="28.35" hidden="false" customHeight="false" outlineLevel="0" collapsed="false">
      <c r="A276" s="2" t="n">
        <v>275</v>
      </c>
      <c r="B276" s="2" t="s">
        <v>1407</v>
      </c>
      <c r="C276" s="2" t="s">
        <v>1408</v>
      </c>
      <c r="D276" s="2" t="s">
        <v>771</v>
      </c>
      <c r="E276" s="2" t="s">
        <v>1409</v>
      </c>
    </row>
    <row r="277" customFormat="false" ht="28.35" hidden="false" customHeight="false" outlineLevel="0" collapsed="false">
      <c r="A277" s="2" t="n">
        <v>276</v>
      </c>
      <c r="B277" s="2" t="s">
        <v>1410</v>
      </c>
      <c r="C277" s="2" t="s">
        <v>1411</v>
      </c>
      <c r="D277" s="2" t="s">
        <v>771</v>
      </c>
      <c r="E277" s="2" t="s">
        <v>1412</v>
      </c>
    </row>
    <row r="278" customFormat="false" ht="28.35" hidden="false" customHeight="false" outlineLevel="0" collapsed="false">
      <c r="A278" s="2" t="n">
        <v>277</v>
      </c>
      <c r="B278" s="2" t="s">
        <v>1413</v>
      </c>
      <c r="C278" s="2" t="s">
        <v>1414</v>
      </c>
      <c r="D278" s="2" t="s">
        <v>771</v>
      </c>
      <c r="E278" s="2" t="s">
        <v>1415</v>
      </c>
    </row>
    <row r="279" customFormat="false" ht="28.35" hidden="false" customHeight="false" outlineLevel="0" collapsed="false">
      <c r="A279" s="2" t="n">
        <v>278</v>
      </c>
      <c r="B279" s="2" t="s">
        <v>1416</v>
      </c>
      <c r="C279" s="2" t="s">
        <v>1417</v>
      </c>
      <c r="D279" s="2" t="s">
        <v>771</v>
      </c>
      <c r="E279" s="2" t="s">
        <v>1418</v>
      </c>
    </row>
    <row r="280" customFormat="false" ht="28.35" hidden="false" customHeight="false" outlineLevel="0" collapsed="false">
      <c r="A280" s="2" t="n">
        <v>279</v>
      </c>
      <c r="B280" s="2" t="s">
        <v>1419</v>
      </c>
      <c r="C280" s="2" t="s">
        <v>1420</v>
      </c>
      <c r="D280" s="2" t="s">
        <v>771</v>
      </c>
      <c r="E280" s="2" t="s">
        <v>1421</v>
      </c>
    </row>
    <row r="281" customFormat="false" ht="28.35" hidden="false" customHeight="false" outlineLevel="0" collapsed="false">
      <c r="A281" s="2" t="n">
        <v>280</v>
      </c>
      <c r="B281" s="2" t="s">
        <v>1422</v>
      </c>
      <c r="C281" s="2" t="s">
        <v>1423</v>
      </c>
      <c r="D281" s="2" t="s">
        <v>771</v>
      </c>
      <c r="E281" s="2" t="s">
        <v>1424</v>
      </c>
    </row>
    <row r="282" customFormat="false" ht="28.35" hidden="false" customHeight="false" outlineLevel="0" collapsed="false">
      <c r="A282" s="2" t="n">
        <v>281</v>
      </c>
      <c r="B282" s="2" t="s">
        <v>1425</v>
      </c>
      <c r="C282" s="2" t="s">
        <v>1426</v>
      </c>
      <c r="D282" s="2" t="s">
        <v>771</v>
      </c>
      <c r="E282" s="2" t="s">
        <v>1427</v>
      </c>
    </row>
    <row r="283" customFormat="false" ht="28.35" hidden="false" customHeight="false" outlineLevel="0" collapsed="false">
      <c r="A283" s="2" t="n">
        <v>282</v>
      </c>
      <c r="B283" s="2" t="s">
        <v>1428</v>
      </c>
      <c r="C283" s="2" t="s">
        <v>1429</v>
      </c>
      <c r="D283" s="2" t="s">
        <v>771</v>
      </c>
      <c r="E283" s="2" t="s">
        <v>1430</v>
      </c>
    </row>
    <row r="284" customFormat="false" ht="28.35" hidden="false" customHeight="false" outlineLevel="0" collapsed="false">
      <c r="A284" s="2" t="n">
        <v>283</v>
      </c>
      <c r="B284" s="2" t="s">
        <v>1431</v>
      </c>
      <c r="C284" s="2" t="s">
        <v>1432</v>
      </c>
      <c r="D284" s="2" t="s">
        <v>771</v>
      </c>
      <c r="E284" s="2" t="s">
        <v>1433</v>
      </c>
    </row>
    <row r="285" customFormat="false" ht="28.35" hidden="false" customHeight="false" outlineLevel="0" collapsed="false">
      <c r="A285" s="2" t="n">
        <v>284</v>
      </c>
      <c r="B285" s="2" t="s">
        <v>1434</v>
      </c>
      <c r="C285" s="2" t="s">
        <v>1435</v>
      </c>
      <c r="D285" s="2" t="s">
        <v>771</v>
      </c>
      <c r="E285" s="2" t="s">
        <v>1436</v>
      </c>
    </row>
    <row r="286" customFormat="false" ht="28.35" hidden="false" customHeight="false" outlineLevel="0" collapsed="false">
      <c r="A286" s="2" t="n">
        <v>285</v>
      </c>
      <c r="B286" s="2" t="s">
        <v>1437</v>
      </c>
      <c r="C286" s="2" t="s">
        <v>577</v>
      </c>
      <c r="D286" s="2" t="s">
        <v>774</v>
      </c>
      <c r="E286" s="2" t="s">
        <v>581</v>
      </c>
    </row>
    <row r="287" customFormat="false" ht="28.35" hidden="false" customHeight="false" outlineLevel="0" collapsed="false">
      <c r="A287" s="2" t="n">
        <v>286</v>
      </c>
      <c r="B287" s="2" t="s">
        <v>1438</v>
      </c>
      <c r="C287" s="2" t="s">
        <v>1439</v>
      </c>
      <c r="D287" s="2" t="s">
        <v>771</v>
      </c>
      <c r="E287" s="2" t="s">
        <v>1440</v>
      </c>
    </row>
    <row r="288" customFormat="false" ht="28.35" hidden="false" customHeight="false" outlineLevel="0" collapsed="false">
      <c r="A288" s="2" t="n">
        <v>287</v>
      </c>
      <c r="B288" s="2" t="s">
        <v>1441</v>
      </c>
      <c r="C288" s="2" t="s">
        <v>583</v>
      </c>
      <c r="D288" s="2" t="s">
        <v>774</v>
      </c>
      <c r="E288" s="2" t="s">
        <v>586</v>
      </c>
    </row>
    <row r="289" customFormat="false" ht="41.75" hidden="false" customHeight="false" outlineLevel="0" collapsed="false">
      <c r="A289" s="2" t="n">
        <v>288</v>
      </c>
      <c r="B289" s="2" t="s">
        <v>1442</v>
      </c>
      <c r="C289" s="2" t="s">
        <v>588</v>
      </c>
      <c r="D289" s="2" t="s">
        <v>774</v>
      </c>
      <c r="E289" s="2" t="s">
        <v>591</v>
      </c>
    </row>
    <row r="290" customFormat="false" ht="28.35" hidden="false" customHeight="false" outlineLevel="0" collapsed="false">
      <c r="A290" s="2" t="n">
        <v>289</v>
      </c>
      <c r="B290" s="2" t="s">
        <v>1443</v>
      </c>
      <c r="C290" s="2" t="s">
        <v>1444</v>
      </c>
      <c r="D290" s="2" t="s">
        <v>1445</v>
      </c>
      <c r="E290" s="2" t="s">
        <v>1446</v>
      </c>
    </row>
    <row r="291" customFormat="false" ht="28.35" hidden="false" customHeight="false" outlineLevel="0" collapsed="false">
      <c r="A291" s="2" t="n">
        <v>290</v>
      </c>
      <c r="B291" s="2" t="s">
        <v>1447</v>
      </c>
      <c r="C291" s="2" t="s">
        <v>1448</v>
      </c>
      <c r="D291" s="2" t="s">
        <v>771</v>
      </c>
      <c r="E291" s="2" t="s">
        <v>1449</v>
      </c>
    </row>
    <row r="292" customFormat="false" ht="41.75" hidden="false" customHeight="false" outlineLevel="0" collapsed="false">
      <c r="A292" s="2" t="n">
        <v>291</v>
      </c>
      <c r="B292" s="2" t="s">
        <v>1450</v>
      </c>
      <c r="C292" s="2" t="s">
        <v>1451</v>
      </c>
      <c r="D292" s="2" t="s">
        <v>794</v>
      </c>
      <c r="E292" s="2" t="s">
        <v>1452</v>
      </c>
    </row>
    <row r="293" customFormat="false" ht="41.75" hidden="false" customHeight="false" outlineLevel="0" collapsed="false">
      <c r="A293" s="2" t="n">
        <v>292</v>
      </c>
      <c r="B293" s="2" t="s">
        <v>1453</v>
      </c>
      <c r="C293" s="2" t="s">
        <v>593</v>
      </c>
      <c r="D293" s="2" t="s">
        <v>774</v>
      </c>
      <c r="E293" s="2" t="s">
        <v>596</v>
      </c>
    </row>
    <row r="294" customFormat="false" ht="41.75" hidden="false" customHeight="false" outlineLevel="0" collapsed="false">
      <c r="A294" s="2" t="n">
        <v>293</v>
      </c>
      <c r="B294" s="2" t="s">
        <v>1454</v>
      </c>
      <c r="C294" s="2" t="s">
        <v>1455</v>
      </c>
      <c r="D294" s="2" t="s">
        <v>771</v>
      </c>
      <c r="E294" s="2" t="s">
        <v>1456</v>
      </c>
    </row>
    <row r="295" customFormat="false" ht="28.35" hidden="false" customHeight="false" outlineLevel="0" collapsed="false">
      <c r="A295" s="2" t="n">
        <v>294</v>
      </c>
      <c r="B295" s="2" t="s">
        <v>1457</v>
      </c>
      <c r="C295" s="2" t="s">
        <v>1458</v>
      </c>
      <c r="D295" s="2" t="s">
        <v>794</v>
      </c>
      <c r="E295" s="2" t="s">
        <v>1459</v>
      </c>
    </row>
    <row r="296" customFormat="false" ht="28.35" hidden="false" customHeight="false" outlineLevel="0" collapsed="false">
      <c r="A296" s="2" t="n">
        <v>295</v>
      </c>
      <c r="B296" s="2" t="s">
        <v>1460</v>
      </c>
      <c r="C296" s="2" t="s">
        <v>1461</v>
      </c>
      <c r="D296" s="2" t="s">
        <v>771</v>
      </c>
      <c r="E296" s="2" t="s">
        <v>1462</v>
      </c>
    </row>
    <row r="297" customFormat="false" ht="28.35" hidden="false" customHeight="false" outlineLevel="0" collapsed="false">
      <c r="A297" s="2" t="n">
        <v>296</v>
      </c>
      <c r="B297" s="2" t="s">
        <v>1463</v>
      </c>
      <c r="C297" s="2" t="s">
        <v>1464</v>
      </c>
      <c r="D297" s="2" t="s">
        <v>771</v>
      </c>
      <c r="E297" s="2" t="s">
        <v>1465</v>
      </c>
    </row>
    <row r="298" customFormat="false" ht="28.35" hidden="false" customHeight="false" outlineLevel="0" collapsed="false">
      <c r="A298" s="2" t="n">
        <v>297</v>
      </c>
      <c r="B298" s="2" t="s">
        <v>1466</v>
      </c>
      <c r="C298" s="2" t="s">
        <v>598</v>
      </c>
      <c r="D298" s="2" t="s">
        <v>774</v>
      </c>
      <c r="E298" s="2" t="s">
        <v>603</v>
      </c>
    </row>
    <row r="299" customFormat="false" ht="28.35" hidden="false" customHeight="false" outlineLevel="0" collapsed="false">
      <c r="A299" s="2" t="n">
        <v>298</v>
      </c>
      <c r="B299" s="2" t="s">
        <v>1467</v>
      </c>
      <c r="C299" s="2" t="s">
        <v>605</v>
      </c>
      <c r="D299" s="2" t="s">
        <v>774</v>
      </c>
      <c r="E299" s="2" t="s">
        <v>608</v>
      </c>
    </row>
    <row r="300" customFormat="false" ht="28.35" hidden="false" customHeight="false" outlineLevel="0" collapsed="false">
      <c r="A300" s="2" t="n">
        <v>299</v>
      </c>
      <c r="B300" s="2" t="s">
        <v>1468</v>
      </c>
      <c r="C300" s="2" t="s">
        <v>610</v>
      </c>
      <c r="D300" s="2" t="s">
        <v>774</v>
      </c>
      <c r="E300" s="2" t="s">
        <v>613</v>
      </c>
    </row>
    <row r="301" customFormat="false" ht="28.35" hidden="false" customHeight="false" outlineLevel="0" collapsed="false">
      <c r="A301" s="2" t="n">
        <v>300</v>
      </c>
      <c r="B301" s="2" t="s">
        <v>1469</v>
      </c>
      <c r="C301" s="2" t="s">
        <v>944</v>
      </c>
      <c r="D301" s="2" t="s">
        <v>771</v>
      </c>
      <c r="E301" s="2" t="s">
        <v>1470</v>
      </c>
    </row>
    <row r="302" customFormat="false" ht="28.35" hidden="false" customHeight="false" outlineLevel="0" collapsed="false">
      <c r="A302" s="2" t="n">
        <v>301</v>
      </c>
      <c r="B302" s="2" t="s">
        <v>1471</v>
      </c>
      <c r="C302" s="2" t="s">
        <v>915</v>
      </c>
      <c r="D302" s="2" t="s">
        <v>771</v>
      </c>
      <c r="E302" s="2" t="s">
        <v>1472</v>
      </c>
    </row>
    <row r="303" customFormat="false" ht="28.35" hidden="false" customHeight="false" outlineLevel="0" collapsed="false">
      <c r="A303" s="2" t="n">
        <v>302</v>
      </c>
      <c r="B303" s="2" t="s">
        <v>1473</v>
      </c>
      <c r="C303" s="2" t="s">
        <v>915</v>
      </c>
      <c r="D303" s="2" t="s">
        <v>771</v>
      </c>
      <c r="E303" s="2" t="s">
        <v>1474</v>
      </c>
    </row>
    <row r="304" customFormat="false" ht="41.75" hidden="false" customHeight="false" outlineLevel="0" collapsed="false">
      <c r="A304" s="2" t="n">
        <v>303</v>
      </c>
      <c r="B304" s="2" t="s">
        <v>1475</v>
      </c>
      <c r="C304" s="2" t="s">
        <v>915</v>
      </c>
      <c r="D304" s="2" t="s">
        <v>771</v>
      </c>
      <c r="E304" s="2" t="s">
        <v>1476</v>
      </c>
    </row>
    <row r="305" customFormat="false" ht="41.75" hidden="false" customHeight="false" outlineLevel="0" collapsed="false">
      <c r="A305" s="2" t="n">
        <v>304</v>
      </c>
      <c r="B305" s="2" t="s">
        <v>1477</v>
      </c>
      <c r="C305" s="2" t="s">
        <v>615</v>
      </c>
      <c r="D305" s="2" t="s">
        <v>774</v>
      </c>
      <c r="E305" s="2" t="s">
        <v>619</v>
      </c>
    </row>
    <row r="306" customFormat="false" ht="28.35" hidden="false" customHeight="false" outlineLevel="0" collapsed="false">
      <c r="A306" s="2" t="n">
        <v>305</v>
      </c>
      <c r="B306" s="2" t="s">
        <v>1478</v>
      </c>
      <c r="C306" s="2" t="s">
        <v>1479</v>
      </c>
      <c r="D306" s="2" t="s">
        <v>794</v>
      </c>
      <c r="E306" s="2" t="s">
        <v>1480</v>
      </c>
    </row>
    <row r="307" customFormat="false" ht="41.75" hidden="false" customHeight="false" outlineLevel="0" collapsed="false">
      <c r="A307" s="2" t="n">
        <v>306</v>
      </c>
      <c r="B307" s="2" t="s">
        <v>1481</v>
      </c>
      <c r="C307" s="2" t="s">
        <v>621</v>
      </c>
      <c r="D307" s="2" t="s">
        <v>774</v>
      </c>
      <c r="E307" s="2" t="s">
        <v>624</v>
      </c>
    </row>
    <row r="308" customFormat="false" ht="28.35" hidden="false" customHeight="false" outlineLevel="0" collapsed="false">
      <c r="A308" s="2" t="n">
        <v>307</v>
      </c>
      <c r="B308" s="2" t="s">
        <v>1482</v>
      </c>
      <c r="C308" s="2" t="s">
        <v>1483</v>
      </c>
      <c r="D308" s="2" t="s">
        <v>771</v>
      </c>
      <c r="E308" s="2" t="s">
        <v>1484</v>
      </c>
    </row>
    <row r="309" customFormat="false" ht="28.35" hidden="false" customHeight="false" outlineLevel="0" collapsed="false">
      <c r="A309" s="2" t="n">
        <v>308</v>
      </c>
      <c r="B309" s="2" t="s">
        <v>1485</v>
      </c>
      <c r="C309" s="2" t="s">
        <v>626</v>
      </c>
      <c r="D309" s="2" t="s">
        <v>774</v>
      </c>
      <c r="E309" s="2" t="s">
        <v>629</v>
      </c>
    </row>
    <row r="310" customFormat="false" ht="28.35" hidden="false" customHeight="false" outlineLevel="0" collapsed="false">
      <c r="A310" s="2" t="n">
        <v>309</v>
      </c>
      <c r="B310" s="2" t="s">
        <v>1486</v>
      </c>
      <c r="C310" s="2" t="s">
        <v>1487</v>
      </c>
      <c r="D310" s="2" t="s">
        <v>771</v>
      </c>
      <c r="E310" s="2" t="s">
        <v>1488</v>
      </c>
    </row>
    <row r="311" customFormat="false" ht="28.35" hidden="false" customHeight="false" outlineLevel="0" collapsed="false">
      <c r="A311" s="2" t="n">
        <v>310</v>
      </c>
      <c r="B311" s="2" t="s">
        <v>1489</v>
      </c>
      <c r="C311" s="2" t="s">
        <v>631</v>
      </c>
      <c r="D311" s="2" t="s">
        <v>774</v>
      </c>
      <c r="E311" s="2" t="s">
        <v>634</v>
      </c>
    </row>
    <row r="312" customFormat="false" ht="41.75" hidden="false" customHeight="false" outlineLevel="0" collapsed="false">
      <c r="A312" s="2" t="n">
        <v>311</v>
      </c>
      <c r="B312" s="2" t="s">
        <v>1490</v>
      </c>
      <c r="C312" s="2" t="s">
        <v>1491</v>
      </c>
      <c r="D312" s="2" t="s">
        <v>771</v>
      </c>
      <c r="E312" s="2" t="s">
        <v>1492</v>
      </c>
    </row>
    <row r="313" customFormat="false" ht="41.75" hidden="false" customHeight="false" outlineLevel="0" collapsed="false">
      <c r="A313" s="2" t="n">
        <v>312</v>
      </c>
      <c r="B313" s="2" t="s">
        <v>1493</v>
      </c>
      <c r="C313" s="2" t="s">
        <v>636</v>
      </c>
      <c r="D313" s="2" t="s">
        <v>774</v>
      </c>
      <c r="E313" s="2" t="s">
        <v>639</v>
      </c>
    </row>
    <row r="314" customFormat="false" ht="28.35" hidden="false" customHeight="false" outlineLevel="0" collapsed="false">
      <c r="A314" s="2" t="n">
        <v>313</v>
      </c>
      <c r="B314" s="2" t="s">
        <v>1494</v>
      </c>
      <c r="C314" s="2" t="s">
        <v>1495</v>
      </c>
      <c r="D314" s="2" t="s">
        <v>771</v>
      </c>
      <c r="E314" s="2" t="s">
        <v>1496</v>
      </c>
    </row>
    <row r="315" customFormat="false" ht="28.35" hidden="false" customHeight="false" outlineLevel="0" collapsed="false">
      <c r="A315" s="2" t="n">
        <v>314</v>
      </c>
      <c r="B315" s="2" t="s">
        <v>1497</v>
      </c>
      <c r="C315" s="2" t="s">
        <v>1498</v>
      </c>
      <c r="D315" s="2" t="s">
        <v>1375</v>
      </c>
      <c r="E315" s="2" t="s">
        <v>1499</v>
      </c>
    </row>
  </sheetData>
  <autoFilter ref="A1:E315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10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7" min="2" style="0" width="24"/>
  </cols>
  <sheetData>
    <row r="1" customFormat="false" ht="42" hidden="false" customHeight="true" outlineLevel="0" collapsed="false">
      <c r="A1" s="1" t="s">
        <v>1500</v>
      </c>
      <c r="B1" s="1" t="s">
        <v>739</v>
      </c>
      <c r="C1" s="1" t="s">
        <v>741</v>
      </c>
      <c r="D1" s="1" t="s">
        <v>742</v>
      </c>
      <c r="E1" s="1" t="s">
        <v>746</v>
      </c>
      <c r="F1" s="1" t="s">
        <v>751</v>
      </c>
      <c r="G1" s="1" t="s">
        <v>667</v>
      </c>
    </row>
    <row r="2" customFormat="false" ht="68.65" hidden="false" customHeight="false" outlineLevel="0" collapsed="false">
      <c r="A2" s="2" t="s">
        <v>1501</v>
      </c>
      <c r="B2" s="2" t="n">
        <v>1</v>
      </c>
      <c r="C2" s="2" t="n">
        <v>1</v>
      </c>
      <c r="D2" s="2" t="n">
        <v>0</v>
      </c>
      <c r="E2" s="2" t="n">
        <v>0</v>
      </c>
      <c r="F2" s="2" t="n">
        <v>0</v>
      </c>
      <c r="G2" s="2" t="s">
        <v>1395</v>
      </c>
    </row>
    <row r="3" customFormat="false" ht="68.65" hidden="false" customHeight="false" outlineLevel="0" collapsed="false">
      <c r="A3" s="2" t="s">
        <v>1502</v>
      </c>
      <c r="B3" s="2" t="n">
        <v>1</v>
      </c>
      <c r="C3" s="2" t="n">
        <v>1</v>
      </c>
      <c r="D3" s="2" t="n">
        <v>0</v>
      </c>
      <c r="E3" s="2" t="n">
        <v>0</v>
      </c>
      <c r="F3" s="2" t="n">
        <v>0</v>
      </c>
      <c r="G3" s="2" t="s">
        <v>1503</v>
      </c>
    </row>
    <row r="4" customFormat="false" ht="95.5" hidden="false" customHeight="false" outlineLevel="0" collapsed="false">
      <c r="A4" s="2" t="s">
        <v>1504</v>
      </c>
      <c r="B4" s="2" t="n">
        <v>1</v>
      </c>
      <c r="C4" s="2" t="n">
        <v>1</v>
      </c>
      <c r="D4" s="2" t="n">
        <v>0</v>
      </c>
      <c r="E4" s="2" t="n">
        <v>0</v>
      </c>
      <c r="F4" s="2" t="n">
        <v>0</v>
      </c>
      <c r="G4" s="2" t="s">
        <v>1505</v>
      </c>
    </row>
    <row r="5" customFormat="false" ht="82.05" hidden="false" customHeight="false" outlineLevel="0" collapsed="false">
      <c r="A5" s="2" t="s">
        <v>1506</v>
      </c>
      <c r="B5" s="2" t="n">
        <v>1</v>
      </c>
      <c r="C5" s="2" t="n">
        <v>0</v>
      </c>
      <c r="D5" s="2" t="n">
        <v>0</v>
      </c>
      <c r="E5" s="2" t="n">
        <v>0</v>
      </c>
      <c r="F5" s="2" t="n">
        <v>0</v>
      </c>
      <c r="G5" s="2" t="s">
        <v>1002</v>
      </c>
    </row>
    <row r="6" customFormat="false" ht="82.05" hidden="false" customHeight="false" outlineLevel="0" collapsed="false">
      <c r="A6" s="2" t="s">
        <v>1507</v>
      </c>
      <c r="B6" s="2" t="n">
        <v>1</v>
      </c>
      <c r="C6" s="2" t="n">
        <v>1</v>
      </c>
      <c r="D6" s="2" t="n">
        <v>0</v>
      </c>
      <c r="E6" s="2" t="n">
        <v>0</v>
      </c>
      <c r="F6" s="2" t="n">
        <v>0</v>
      </c>
      <c r="G6" s="2" t="s">
        <v>1508</v>
      </c>
    </row>
    <row r="7" customFormat="false" ht="95.5" hidden="false" customHeight="false" outlineLevel="0" collapsed="false">
      <c r="A7" s="2" t="s">
        <v>1509</v>
      </c>
      <c r="B7" s="2" t="n">
        <v>1</v>
      </c>
      <c r="C7" s="2" t="n">
        <v>1</v>
      </c>
      <c r="D7" s="2" t="n">
        <v>0</v>
      </c>
      <c r="E7" s="2" t="n">
        <v>0</v>
      </c>
      <c r="F7" s="2" t="n">
        <v>0</v>
      </c>
      <c r="G7" s="2" t="s">
        <v>1510</v>
      </c>
    </row>
    <row r="8" customFormat="false" ht="68.65" hidden="false" customHeight="false" outlineLevel="0" collapsed="false">
      <c r="A8" s="2" t="s">
        <v>1511</v>
      </c>
      <c r="B8" s="2" t="n">
        <v>0</v>
      </c>
      <c r="C8" s="2" t="n">
        <v>0</v>
      </c>
      <c r="D8" s="2" t="n">
        <v>0</v>
      </c>
      <c r="E8" s="2" t="n">
        <v>0</v>
      </c>
      <c r="F8" s="2" t="n">
        <v>0</v>
      </c>
      <c r="G8" s="2" t="s">
        <v>1512</v>
      </c>
    </row>
    <row r="9" customFormat="false" ht="68.65" hidden="false" customHeight="false" outlineLevel="0" collapsed="false">
      <c r="A9" s="2" t="s">
        <v>1513</v>
      </c>
      <c r="B9" s="2" t="n">
        <v>1</v>
      </c>
      <c r="C9" s="2" t="n">
        <v>0</v>
      </c>
      <c r="D9" s="2" t="n">
        <v>0</v>
      </c>
      <c r="E9" s="2" t="n">
        <v>0</v>
      </c>
      <c r="F9" s="2" t="n">
        <v>0</v>
      </c>
      <c r="G9" s="2" t="s">
        <v>1514</v>
      </c>
    </row>
    <row r="10" customFormat="false" ht="82.05" hidden="false" customHeight="false" outlineLevel="0" collapsed="false">
      <c r="A10" s="2" t="s">
        <v>1515</v>
      </c>
      <c r="B10" s="2" t="n">
        <v>1</v>
      </c>
      <c r="C10" s="2" t="n">
        <v>0</v>
      </c>
      <c r="D10" s="2" t="n">
        <v>0</v>
      </c>
      <c r="E10" s="2" t="n">
        <v>0</v>
      </c>
      <c r="F10" s="2" t="n">
        <v>1</v>
      </c>
      <c r="G10" s="2" t="s">
        <v>1516</v>
      </c>
    </row>
    <row r="11" customFormat="false" ht="82.05" hidden="false" customHeight="false" outlineLevel="0" collapsed="false">
      <c r="A11" s="2" t="s">
        <v>1517</v>
      </c>
      <c r="B11" s="2" t="n">
        <v>1</v>
      </c>
      <c r="C11" s="2" t="n">
        <v>1</v>
      </c>
      <c r="D11" s="2" t="n">
        <v>0</v>
      </c>
      <c r="E11" s="2" t="n">
        <v>0</v>
      </c>
      <c r="F11" s="2" t="n">
        <v>0</v>
      </c>
      <c r="G11" s="2" t="s">
        <v>1518</v>
      </c>
    </row>
    <row r="12" customFormat="false" ht="82.05" hidden="false" customHeight="false" outlineLevel="0" collapsed="false">
      <c r="A12" s="2" t="s">
        <v>1519</v>
      </c>
      <c r="B12" s="2" t="n">
        <v>0</v>
      </c>
      <c r="C12" s="2" t="n">
        <v>0</v>
      </c>
      <c r="D12" s="2" t="n">
        <v>0</v>
      </c>
      <c r="E12" s="2" t="n">
        <v>0</v>
      </c>
      <c r="F12" s="2" t="n">
        <v>0</v>
      </c>
      <c r="G12" s="2" t="s">
        <v>1520</v>
      </c>
    </row>
    <row r="13" customFormat="false" ht="95.5" hidden="false" customHeight="false" outlineLevel="0" collapsed="false">
      <c r="A13" s="2" t="s">
        <v>1521</v>
      </c>
      <c r="B13" s="2" t="n">
        <v>0</v>
      </c>
      <c r="C13" s="2" t="n">
        <v>0</v>
      </c>
      <c r="D13" s="2" t="n">
        <v>0</v>
      </c>
      <c r="E13" s="2" t="n">
        <v>0</v>
      </c>
      <c r="F13" s="2" t="n">
        <v>0</v>
      </c>
      <c r="G13" s="2" t="s">
        <v>1522</v>
      </c>
    </row>
    <row r="14" customFormat="false" ht="55.2" hidden="false" customHeight="false" outlineLevel="0" collapsed="false">
      <c r="A14" s="2" t="s">
        <v>1523</v>
      </c>
      <c r="B14" s="2" t="n">
        <v>0</v>
      </c>
      <c r="C14" s="2" t="n">
        <v>0</v>
      </c>
      <c r="D14" s="2" t="n">
        <v>0</v>
      </c>
      <c r="E14" s="2" t="n">
        <v>0</v>
      </c>
      <c r="F14" s="2" t="n">
        <v>0</v>
      </c>
      <c r="G14" s="2" t="s">
        <v>1524</v>
      </c>
    </row>
    <row r="15" customFormat="false" ht="68.65" hidden="false" customHeight="false" outlineLevel="0" collapsed="false">
      <c r="A15" s="2" t="s">
        <v>1525</v>
      </c>
      <c r="B15" s="2" t="n">
        <v>1</v>
      </c>
      <c r="C15" s="2" t="n">
        <v>0</v>
      </c>
      <c r="D15" s="2" t="n">
        <v>0</v>
      </c>
      <c r="E15" s="2" t="n">
        <v>0</v>
      </c>
      <c r="F15" s="2" t="n">
        <v>0</v>
      </c>
      <c r="G15" s="2" t="s">
        <v>1526</v>
      </c>
    </row>
    <row r="16" customFormat="false" ht="82.05" hidden="false" customHeight="false" outlineLevel="0" collapsed="false">
      <c r="A16" s="2" t="s">
        <v>1527</v>
      </c>
      <c r="B16" s="2" t="n">
        <v>1</v>
      </c>
      <c r="C16" s="2" t="n">
        <v>1</v>
      </c>
      <c r="D16" s="2" t="n">
        <v>0</v>
      </c>
      <c r="E16" s="2" t="n">
        <v>0</v>
      </c>
      <c r="F16" s="2" t="n">
        <v>0</v>
      </c>
      <c r="G16" s="2" t="s">
        <v>1399</v>
      </c>
    </row>
    <row r="17" customFormat="false" ht="68.65" hidden="false" customHeight="false" outlineLevel="0" collapsed="false">
      <c r="A17" s="2" t="s">
        <v>1528</v>
      </c>
      <c r="B17" s="2" t="n">
        <v>1</v>
      </c>
      <c r="C17" s="2" t="n">
        <v>1</v>
      </c>
      <c r="D17" s="2" t="n">
        <v>0</v>
      </c>
      <c r="E17" s="2" t="n">
        <v>0</v>
      </c>
      <c r="F17" s="2" t="n">
        <v>0</v>
      </c>
      <c r="G17" s="2" t="s">
        <v>1529</v>
      </c>
    </row>
    <row r="18" customFormat="false" ht="82.05" hidden="false" customHeight="false" outlineLevel="0" collapsed="false">
      <c r="A18" s="2" t="s">
        <v>1530</v>
      </c>
      <c r="B18" s="2" t="n">
        <v>1</v>
      </c>
      <c r="C18" s="2" t="n">
        <v>1</v>
      </c>
      <c r="D18" s="2" t="n">
        <v>0</v>
      </c>
      <c r="E18" s="2" t="n">
        <v>1</v>
      </c>
      <c r="F18" s="2" t="n">
        <v>0</v>
      </c>
      <c r="G18" s="2" t="s">
        <v>1531</v>
      </c>
    </row>
    <row r="19" customFormat="false" ht="82.05" hidden="false" customHeight="false" outlineLevel="0" collapsed="false">
      <c r="A19" s="2" t="s">
        <v>1532</v>
      </c>
      <c r="B19" s="2" t="n">
        <v>0</v>
      </c>
      <c r="C19" s="2" t="n">
        <v>0</v>
      </c>
      <c r="D19" s="2" t="n">
        <v>0</v>
      </c>
      <c r="E19" s="2" t="n">
        <v>0</v>
      </c>
      <c r="F19" s="2" t="n">
        <v>0</v>
      </c>
      <c r="G19" s="2" t="s">
        <v>1533</v>
      </c>
    </row>
    <row r="20" customFormat="false" ht="82.05" hidden="false" customHeight="false" outlineLevel="0" collapsed="false">
      <c r="A20" s="2" t="s">
        <v>1534</v>
      </c>
      <c r="B20" s="2" t="n">
        <v>1</v>
      </c>
      <c r="C20" s="2" t="n">
        <v>1</v>
      </c>
      <c r="D20" s="2" t="n">
        <v>0</v>
      </c>
      <c r="E20" s="2" t="n">
        <v>0</v>
      </c>
      <c r="F20" s="2" t="n">
        <v>0</v>
      </c>
      <c r="G20" s="2" t="s">
        <v>1535</v>
      </c>
    </row>
    <row r="21" customFormat="false" ht="82.05" hidden="false" customHeight="false" outlineLevel="0" collapsed="false">
      <c r="A21" s="2" t="s">
        <v>1536</v>
      </c>
      <c r="B21" s="2" t="n">
        <v>1</v>
      </c>
      <c r="C21" s="2" t="n">
        <v>1</v>
      </c>
      <c r="D21" s="2" t="n">
        <v>0</v>
      </c>
      <c r="E21" s="2" t="n">
        <v>0</v>
      </c>
      <c r="F21" s="2" t="n">
        <v>0</v>
      </c>
      <c r="G21" s="2" t="s">
        <v>1537</v>
      </c>
    </row>
    <row r="22" customFormat="false" ht="82.05" hidden="false" customHeight="false" outlineLevel="0" collapsed="false">
      <c r="A22" s="2" t="s">
        <v>1538</v>
      </c>
      <c r="B22" s="2" t="n">
        <v>1</v>
      </c>
      <c r="C22" s="2" t="n">
        <v>0</v>
      </c>
      <c r="D22" s="2" t="n">
        <v>1</v>
      </c>
      <c r="E22" s="2" t="n">
        <v>1</v>
      </c>
      <c r="F22" s="2" t="n">
        <v>1</v>
      </c>
      <c r="G22" s="2" t="s">
        <v>504</v>
      </c>
    </row>
    <row r="23" customFormat="false" ht="68.65" hidden="false" customHeight="false" outlineLevel="0" collapsed="false">
      <c r="A23" s="2" t="s">
        <v>1539</v>
      </c>
      <c r="B23" s="2" t="n">
        <v>1</v>
      </c>
      <c r="C23" s="2" t="n">
        <v>0</v>
      </c>
      <c r="D23" s="2" t="n">
        <v>0</v>
      </c>
      <c r="E23" s="2" t="n">
        <v>0</v>
      </c>
      <c r="F23" s="2" t="n">
        <v>0</v>
      </c>
      <c r="G23" s="2" t="s">
        <v>1540</v>
      </c>
    </row>
    <row r="24" customFormat="false" ht="68.65" hidden="false" customHeight="false" outlineLevel="0" collapsed="false">
      <c r="A24" s="2" t="s">
        <v>1541</v>
      </c>
      <c r="B24" s="2" t="n">
        <v>1</v>
      </c>
      <c r="C24" s="2" t="n">
        <v>0</v>
      </c>
      <c r="D24" s="2" t="n">
        <v>0</v>
      </c>
      <c r="E24" s="2" t="n">
        <v>0</v>
      </c>
      <c r="F24" s="2" t="n">
        <v>0</v>
      </c>
      <c r="G24" s="2" t="s">
        <v>1542</v>
      </c>
    </row>
    <row r="25" customFormat="false" ht="68.65" hidden="false" customHeight="false" outlineLevel="0" collapsed="false">
      <c r="A25" s="2" t="s">
        <v>1543</v>
      </c>
      <c r="B25" s="2" t="n">
        <v>1</v>
      </c>
      <c r="C25" s="2" t="n">
        <v>0</v>
      </c>
      <c r="D25" s="2" t="n">
        <v>0</v>
      </c>
      <c r="E25" s="2" t="n">
        <v>0</v>
      </c>
      <c r="F25" s="2" t="n">
        <v>0</v>
      </c>
      <c r="G25" s="2" t="s">
        <v>1544</v>
      </c>
    </row>
    <row r="26" customFormat="false" ht="108.95" hidden="false" customHeight="false" outlineLevel="0" collapsed="false">
      <c r="A26" s="2" t="s">
        <v>1545</v>
      </c>
      <c r="B26" s="2" t="n">
        <v>1</v>
      </c>
      <c r="C26" s="2" t="n">
        <v>0</v>
      </c>
      <c r="D26" s="2" t="n">
        <v>0</v>
      </c>
      <c r="E26" s="2" t="n">
        <v>0</v>
      </c>
      <c r="F26" s="2" t="n">
        <v>0</v>
      </c>
      <c r="G26" s="2" t="s">
        <v>1546</v>
      </c>
    </row>
    <row r="27" customFormat="false" ht="95.5" hidden="false" customHeight="false" outlineLevel="0" collapsed="false">
      <c r="A27" s="2" t="s">
        <v>1547</v>
      </c>
      <c r="B27" s="2" t="n">
        <v>0</v>
      </c>
      <c r="C27" s="2" t="n">
        <v>0</v>
      </c>
      <c r="D27" s="2" t="n">
        <v>0</v>
      </c>
      <c r="E27" s="2" t="n">
        <v>0</v>
      </c>
      <c r="F27" s="2" t="n">
        <v>0</v>
      </c>
      <c r="G27" s="2" t="s">
        <v>1548</v>
      </c>
    </row>
    <row r="28" customFormat="false" ht="108.95" hidden="false" customHeight="false" outlineLevel="0" collapsed="false">
      <c r="A28" s="2" t="s">
        <v>1549</v>
      </c>
      <c r="B28" s="2" t="n">
        <v>1</v>
      </c>
      <c r="C28" s="2" t="n">
        <v>0</v>
      </c>
      <c r="D28" s="2" t="n">
        <v>0</v>
      </c>
      <c r="E28" s="2" t="n">
        <v>0</v>
      </c>
      <c r="F28" s="2" t="n">
        <v>0</v>
      </c>
      <c r="G28" s="2" t="s">
        <v>1550</v>
      </c>
    </row>
    <row r="29" customFormat="false" ht="82.05" hidden="false" customHeight="false" outlineLevel="0" collapsed="false">
      <c r="A29" s="2" t="s">
        <v>1551</v>
      </c>
      <c r="B29" s="2" t="n">
        <v>1</v>
      </c>
      <c r="C29" s="2" t="n">
        <v>0</v>
      </c>
      <c r="D29" s="2" t="n">
        <v>0</v>
      </c>
      <c r="E29" s="2" t="n">
        <v>0</v>
      </c>
      <c r="F29" s="2" t="n">
        <v>0</v>
      </c>
      <c r="G29" s="2" t="s">
        <v>1552</v>
      </c>
    </row>
    <row r="30" customFormat="false" ht="68.65" hidden="false" customHeight="false" outlineLevel="0" collapsed="false">
      <c r="A30" s="2" t="s">
        <v>1553</v>
      </c>
      <c r="B30" s="2" t="n">
        <v>0</v>
      </c>
      <c r="C30" s="2" t="n">
        <v>0</v>
      </c>
      <c r="D30" s="2" t="n">
        <v>0</v>
      </c>
      <c r="E30" s="2" t="n">
        <v>0</v>
      </c>
      <c r="F30" s="2" t="n">
        <v>0</v>
      </c>
      <c r="G30" s="2" t="s">
        <v>1554</v>
      </c>
    </row>
    <row r="31" customFormat="false" ht="82.05" hidden="false" customHeight="false" outlineLevel="0" collapsed="false">
      <c r="A31" s="2" t="s">
        <v>1555</v>
      </c>
      <c r="B31" s="2" t="n">
        <v>1</v>
      </c>
      <c r="C31" s="2" t="n">
        <v>1</v>
      </c>
      <c r="D31" s="2" t="n">
        <v>0</v>
      </c>
      <c r="E31" s="2" t="n">
        <v>1</v>
      </c>
      <c r="F31" s="2" t="n">
        <v>0</v>
      </c>
      <c r="G31" s="2" t="s">
        <v>1556</v>
      </c>
    </row>
    <row r="32" customFormat="false" ht="82.05" hidden="false" customHeight="false" outlineLevel="0" collapsed="false">
      <c r="A32" s="2" t="s">
        <v>1557</v>
      </c>
      <c r="B32" s="2" t="n">
        <v>1</v>
      </c>
      <c r="C32" s="2" t="n">
        <v>0</v>
      </c>
      <c r="D32" s="2" t="n">
        <v>0</v>
      </c>
      <c r="E32" s="2" t="n">
        <v>0</v>
      </c>
      <c r="F32" s="2" t="n">
        <v>0</v>
      </c>
      <c r="G32" s="2" t="s">
        <v>1558</v>
      </c>
    </row>
    <row r="33" customFormat="false" ht="95.5" hidden="false" customHeight="false" outlineLevel="0" collapsed="false">
      <c r="A33" s="2" t="s">
        <v>1559</v>
      </c>
      <c r="B33" s="2" t="n">
        <v>1</v>
      </c>
      <c r="C33" s="2" t="n">
        <v>1</v>
      </c>
      <c r="D33" s="2" t="n">
        <v>0</v>
      </c>
      <c r="E33" s="2" t="n">
        <v>1</v>
      </c>
      <c r="F33" s="2" t="n">
        <v>1</v>
      </c>
      <c r="G33" s="2" t="s">
        <v>1560</v>
      </c>
    </row>
    <row r="34" customFormat="false" ht="82.05" hidden="false" customHeight="false" outlineLevel="0" collapsed="false">
      <c r="A34" s="2" t="s">
        <v>1561</v>
      </c>
      <c r="B34" s="2" t="n">
        <v>0</v>
      </c>
      <c r="C34" s="2" t="n">
        <v>0</v>
      </c>
      <c r="D34" s="2" t="n">
        <v>0</v>
      </c>
      <c r="E34" s="2" t="n">
        <v>0</v>
      </c>
      <c r="F34" s="2" t="n">
        <v>0</v>
      </c>
      <c r="G34" s="2" t="s">
        <v>1562</v>
      </c>
    </row>
    <row r="35" customFormat="false" ht="82.05" hidden="false" customHeight="false" outlineLevel="0" collapsed="false">
      <c r="A35" s="2" t="s">
        <v>1563</v>
      </c>
      <c r="B35" s="2" t="n">
        <v>0</v>
      </c>
      <c r="C35" s="2" t="n">
        <v>0</v>
      </c>
      <c r="D35" s="2" t="n">
        <v>0</v>
      </c>
      <c r="E35" s="2" t="n">
        <v>0</v>
      </c>
      <c r="F35" s="2" t="n">
        <v>0</v>
      </c>
      <c r="G35" s="2" t="s">
        <v>1564</v>
      </c>
    </row>
    <row r="36" customFormat="false" ht="68.65" hidden="false" customHeight="false" outlineLevel="0" collapsed="false">
      <c r="A36" s="2" t="s">
        <v>1565</v>
      </c>
      <c r="B36" s="2" t="n">
        <v>0</v>
      </c>
      <c r="C36" s="2" t="n">
        <v>0</v>
      </c>
      <c r="D36" s="2" t="n">
        <v>0</v>
      </c>
      <c r="E36" s="2" t="n">
        <v>0</v>
      </c>
      <c r="F36" s="2" t="n">
        <v>0</v>
      </c>
      <c r="G36" s="2" t="s">
        <v>1566</v>
      </c>
    </row>
    <row r="37" customFormat="false" ht="68.65" hidden="false" customHeight="false" outlineLevel="0" collapsed="false">
      <c r="A37" s="2" t="s">
        <v>1567</v>
      </c>
      <c r="B37" s="2" t="n">
        <v>0</v>
      </c>
      <c r="C37" s="2" t="n">
        <v>0</v>
      </c>
      <c r="D37" s="2" t="n">
        <v>0</v>
      </c>
      <c r="E37" s="2" t="n">
        <v>0</v>
      </c>
      <c r="F37" s="2" t="n">
        <v>0</v>
      </c>
      <c r="G37" s="2" t="s">
        <v>1568</v>
      </c>
    </row>
    <row r="38" customFormat="false" ht="68.65" hidden="false" customHeight="false" outlineLevel="0" collapsed="false">
      <c r="A38" s="2" t="s">
        <v>1569</v>
      </c>
      <c r="B38" s="2" t="n">
        <v>1</v>
      </c>
      <c r="C38" s="2" t="n">
        <v>0</v>
      </c>
      <c r="D38" s="2" t="n">
        <v>0</v>
      </c>
      <c r="E38" s="2" t="n">
        <v>1</v>
      </c>
      <c r="F38" s="2" t="n">
        <v>0</v>
      </c>
      <c r="G38" s="2" t="s">
        <v>1570</v>
      </c>
    </row>
    <row r="39" customFormat="false" ht="95.5" hidden="false" customHeight="false" outlineLevel="0" collapsed="false">
      <c r="A39" s="2" t="s">
        <v>1571</v>
      </c>
      <c r="B39" s="2" t="n">
        <v>1</v>
      </c>
      <c r="C39" s="2" t="n">
        <v>0</v>
      </c>
      <c r="D39" s="2" t="n">
        <v>0</v>
      </c>
      <c r="E39" s="2" t="n">
        <v>0</v>
      </c>
      <c r="F39" s="2" t="n">
        <v>0</v>
      </c>
      <c r="G39" s="2" t="s">
        <v>1572</v>
      </c>
    </row>
    <row r="40" customFormat="false" ht="95.5" hidden="false" customHeight="false" outlineLevel="0" collapsed="false">
      <c r="A40" s="2" t="s">
        <v>1573</v>
      </c>
      <c r="B40" s="2" t="n">
        <v>0</v>
      </c>
      <c r="C40" s="2" t="n">
        <v>0</v>
      </c>
      <c r="D40" s="2" t="n">
        <v>0</v>
      </c>
      <c r="E40" s="2" t="n">
        <v>0</v>
      </c>
      <c r="F40" s="2" t="n">
        <v>0</v>
      </c>
      <c r="G40" s="2" t="s">
        <v>1574</v>
      </c>
    </row>
    <row r="41" customFormat="false" ht="82.05" hidden="false" customHeight="false" outlineLevel="0" collapsed="false">
      <c r="A41" s="2" t="s">
        <v>1575</v>
      </c>
      <c r="B41" s="2" t="n">
        <v>1</v>
      </c>
      <c r="C41" s="2" t="n">
        <v>0</v>
      </c>
      <c r="D41" s="2" t="n">
        <v>1</v>
      </c>
      <c r="E41" s="2" t="n">
        <v>1</v>
      </c>
      <c r="F41" s="2" t="n">
        <v>1</v>
      </c>
      <c r="G41" s="2" t="s">
        <v>1576</v>
      </c>
    </row>
    <row r="42" customFormat="false" ht="68.65" hidden="false" customHeight="false" outlineLevel="0" collapsed="false">
      <c r="A42" s="2" t="s">
        <v>1577</v>
      </c>
      <c r="B42" s="2" t="n">
        <v>1</v>
      </c>
      <c r="C42" s="2" t="n">
        <v>0</v>
      </c>
      <c r="D42" s="2" t="n">
        <v>1</v>
      </c>
      <c r="E42" s="2" t="n">
        <v>0</v>
      </c>
      <c r="F42" s="2" t="n">
        <v>0</v>
      </c>
      <c r="G42" s="2" t="s">
        <v>1578</v>
      </c>
    </row>
    <row r="43" customFormat="false" ht="68.65" hidden="false" customHeight="false" outlineLevel="0" collapsed="false">
      <c r="A43" s="2" t="s">
        <v>1579</v>
      </c>
      <c r="B43" s="2" t="n">
        <v>0</v>
      </c>
      <c r="C43" s="2" t="n">
        <v>0</v>
      </c>
      <c r="D43" s="2" t="n">
        <v>0</v>
      </c>
      <c r="E43" s="2" t="n">
        <v>0</v>
      </c>
      <c r="F43" s="2" t="n">
        <v>0</v>
      </c>
      <c r="G43" s="2" t="s">
        <v>1580</v>
      </c>
    </row>
    <row r="44" customFormat="false" ht="95.5" hidden="false" customHeight="false" outlineLevel="0" collapsed="false">
      <c r="A44" s="2" t="s">
        <v>1581</v>
      </c>
      <c r="B44" s="2" t="n">
        <v>1</v>
      </c>
      <c r="C44" s="2" t="n">
        <v>0</v>
      </c>
      <c r="D44" s="2" t="n">
        <v>0</v>
      </c>
      <c r="E44" s="2" t="n">
        <v>0</v>
      </c>
      <c r="F44" s="2" t="n">
        <v>0</v>
      </c>
      <c r="G44" s="2" t="s">
        <v>1582</v>
      </c>
    </row>
    <row r="45" customFormat="false" ht="95.5" hidden="false" customHeight="false" outlineLevel="0" collapsed="false">
      <c r="A45" s="2" t="s">
        <v>1583</v>
      </c>
      <c r="B45" s="2" t="n">
        <v>1</v>
      </c>
      <c r="C45" s="2" t="n">
        <v>1</v>
      </c>
      <c r="D45" s="2" t="n">
        <v>0</v>
      </c>
      <c r="E45" s="2" t="n">
        <v>0</v>
      </c>
      <c r="F45" s="2" t="n">
        <v>0</v>
      </c>
      <c r="G45" s="2" t="s">
        <v>1584</v>
      </c>
    </row>
    <row r="46" customFormat="false" ht="95.5" hidden="false" customHeight="false" outlineLevel="0" collapsed="false">
      <c r="A46" s="2" t="s">
        <v>1585</v>
      </c>
      <c r="B46" s="2" t="n">
        <v>0</v>
      </c>
      <c r="C46" s="2" t="n">
        <v>0</v>
      </c>
      <c r="D46" s="2" t="n">
        <v>0</v>
      </c>
      <c r="E46" s="2" t="n">
        <v>0</v>
      </c>
      <c r="F46" s="2" t="n">
        <v>0</v>
      </c>
      <c r="G46" s="2" t="s">
        <v>1586</v>
      </c>
    </row>
    <row r="47" customFormat="false" ht="95.5" hidden="false" customHeight="false" outlineLevel="0" collapsed="false">
      <c r="A47" s="2" t="s">
        <v>1587</v>
      </c>
      <c r="B47" s="2" t="n">
        <v>1</v>
      </c>
      <c r="C47" s="2" t="n">
        <v>1</v>
      </c>
      <c r="D47" s="2" t="n">
        <v>1</v>
      </c>
      <c r="E47" s="2" t="n">
        <v>0</v>
      </c>
      <c r="F47" s="2" t="n">
        <v>0</v>
      </c>
      <c r="G47" s="2" t="s">
        <v>499</v>
      </c>
    </row>
    <row r="48" customFormat="false" ht="68.65" hidden="false" customHeight="false" outlineLevel="0" collapsed="false">
      <c r="A48" s="2" t="s">
        <v>1588</v>
      </c>
      <c r="B48" s="2" t="n">
        <v>1</v>
      </c>
      <c r="C48" s="2" t="n">
        <v>1</v>
      </c>
      <c r="D48" s="2" t="n">
        <v>0</v>
      </c>
      <c r="E48" s="2" t="n">
        <v>0</v>
      </c>
      <c r="F48" s="2" t="n">
        <v>0</v>
      </c>
      <c r="G48" s="2" t="s">
        <v>1589</v>
      </c>
    </row>
    <row r="49" customFormat="false" ht="68.65" hidden="false" customHeight="false" outlineLevel="0" collapsed="false">
      <c r="A49" s="2" t="s">
        <v>1590</v>
      </c>
      <c r="B49" s="2" t="n">
        <v>1</v>
      </c>
      <c r="C49" s="2" t="n">
        <v>0</v>
      </c>
      <c r="D49" s="2" t="n">
        <v>0</v>
      </c>
      <c r="E49" s="2" t="n">
        <v>0</v>
      </c>
      <c r="F49" s="2" t="n">
        <v>0</v>
      </c>
      <c r="G49" s="2" t="s">
        <v>1591</v>
      </c>
    </row>
    <row r="50" customFormat="false" ht="68.65" hidden="false" customHeight="false" outlineLevel="0" collapsed="false">
      <c r="A50" s="2" t="s">
        <v>1592</v>
      </c>
      <c r="B50" s="2" t="n">
        <v>1</v>
      </c>
      <c r="C50" s="2" t="n">
        <v>0</v>
      </c>
      <c r="D50" s="2" t="n">
        <v>0</v>
      </c>
      <c r="E50" s="2" t="n">
        <v>0</v>
      </c>
      <c r="F50" s="2" t="n">
        <v>0</v>
      </c>
      <c r="G50" s="2" t="s">
        <v>1593</v>
      </c>
    </row>
    <row r="51" customFormat="false" ht="82.05" hidden="false" customHeight="false" outlineLevel="0" collapsed="false">
      <c r="A51" s="2" t="s">
        <v>1594</v>
      </c>
      <c r="B51" s="2" t="n">
        <v>1</v>
      </c>
      <c r="C51" s="2" t="n">
        <v>1</v>
      </c>
      <c r="D51" s="2" t="n">
        <v>0</v>
      </c>
      <c r="E51" s="2" t="n">
        <v>0</v>
      </c>
      <c r="F51" s="2" t="n">
        <v>0</v>
      </c>
      <c r="G51" s="2" t="s">
        <v>1595</v>
      </c>
    </row>
    <row r="52" customFormat="false" ht="95.5" hidden="false" customHeight="false" outlineLevel="0" collapsed="false">
      <c r="A52" s="2" t="s">
        <v>1596</v>
      </c>
      <c r="B52" s="2" t="n">
        <v>1</v>
      </c>
      <c r="C52" s="2" t="n">
        <v>1</v>
      </c>
      <c r="D52" s="2" t="n">
        <v>0</v>
      </c>
      <c r="E52" s="2" t="n">
        <v>0</v>
      </c>
      <c r="F52" s="2" t="n">
        <v>0</v>
      </c>
      <c r="G52" s="2" t="s">
        <v>1597</v>
      </c>
    </row>
    <row r="53" customFormat="false" ht="95.5" hidden="false" customHeight="false" outlineLevel="0" collapsed="false">
      <c r="A53" s="2" t="s">
        <v>1598</v>
      </c>
      <c r="B53" s="2" t="n">
        <v>1</v>
      </c>
      <c r="C53" s="2" t="n">
        <v>1</v>
      </c>
      <c r="D53" s="2" t="n">
        <v>0</v>
      </c>
      <c r="E53" s="2" t="n">
        <v>0</v>
      </c>
      <c r="F53" s="2" t="n">
        <v>0</v>
      </c>
      <c r="G53" s="2" t="s">
        <v>1599</v>
      </c>
    </row>
    <row r="54" customFormat="false" ht="82.05" hidden="false" customHeight="false" outlineLevel="0" collapsed="false">
      <c r="A54" s="2" t="s">
        <v>1600</v>
      </c>
      <c r="B54" s="2" t="n">
        <v>0</v>
      </c>
      <c r="C54" s="2" t="n">
        <v>0</v>
      </c>
      <c r="D54" s="2" t="n">
        <v>0</v>
      </c>
      <c r="E54" s="2" t="n">
        <v>0</v>
      </c>
      <c r="F54" s="2" t="n">
        <v>0</v>
      </c>
      <c r="G54" s="2" t="s">
        <v>1601</v>
      </c>
    </row>
    <row r="55" customFormat="false" ht="82.05" hidden="false" customHeight="false" outlineLevel="0" collapsed="false">
      <c r="A55" s="2" t="s">
        <v>1602</v>
      </c>
      <c r="B55" s="2" t="n">
        <v>1</v>
      </c>
      <c r="C55" s="2" t="n">
        <v>1</v>
      </c>
      <c r="D55" s="2" t="n">
        <v>0</v>
      </c>
      <c r="E55" s="2" t="n">
        <v>0</v>
      </c>
      <c r="F55" s="2" t="n">
        <v>0</v>
      </c>
      <c r="G55" s="2" t="s">
        <v>1603</v>
      </c>
    </row>
    <row r="56" customFormat="false" ht="68.65" hidden="false" customHeight="false" outlineLevel="0" collapsed="false">
      <c r="A56" s="2" t="s">
        <v>1604</v>
      </c>
      <c r="B56" s="2" t="n">
        <v>0</v>
      </c>
      <c r="C56" s="2" t="n">
        <v>0</v>
      </c>
      <c r="D56" s="2" t="n">
        <v>0</v>
      </c>
      <c r="E56" s="2" t="n">
        <v>0</v>
      </c>
      <c r="F56" s="2" t="n">
        <v>0</v>
      </c>
      <c r="G56" s="2" t="s">
        <v>1605</v>
      </c>
    </row>
    <row r="57" customFormat="false" ht="95.5" hidden="false" customHeight="false" outlineLevel="0" collapsed="false">
      <c r="A57" s="2" t="s">
        <v>1606</v>
      </c>
      <c r="B57" s="2" t="n">
        <v>0</v>
      </c>
      <c r="C57" s="2" t="n">
        <v>0</v>
      </c>
      <c r="D57" s="2" t="n">
        <v>0</v>
      </c>
      <c r="E57" s="2" t="n">
        <v>0</v>
      </c>
      <c r="F57" s="2" t="n">
        <v>0</v>
      </c>
      <c r="G57" s="2" t="s">
        <v>1607</v>
      </c>
    </row>
    <row r="58" customFormat="false" ht="95.5" hidden="false" customHeight="false" outlineLevel="0" collapsed="false">
      <c r="A58" s="2" t="s">
        <v>1608</v>
      </c>
      <c r="B58" s="2" t="n">
        <v>1</v>
      </c>
      <c r="C58" s="2" t="n">
        <v>1</v>
      </c>
      <c r="D58" s="2" t="n">
        <v>0</v>
      </c>
      <c r="E58" s="2" t="n">
        <v>0</v>
      </c>
      <c r="F58" s="2" t="n">
        <v>0</v>
      </c>
      <c r="G58" s="2" t="s">
        <v>1609</v>
      </c>
    </row>
    <row r="59" customFormat="false" ht="68.65" hidden="false" customHeight="false" outlineLevel="0" collapsed="false">
      <c r="A59" s="2" t="s">
        <v>1610</v>
      </c>
      <c r="B59" s="2" t="n">
        <v>0</v>
      </c>
      <c r="C59" s="2" t="n">
        <v>0</v>
      </c>
      <c r="D59" s="2" t="n">
        <v>0</v>
      </c>
      <c r="E59" s="2" t="n">
        <v>0</v>
      </c>
      <c r="F59" s="2" t="n">
        <v>0</v>
      </c>
      <c r="G59" s="2" t="s">
        <v>1611</v>
      </c>
    </row>
    <row r="60" customFormat="false" ht="68.65" hidden="false" customHeight="false" outlineLevel="0" collapsed="false">
      <c r="A60" s="2" t="s">
        <v>1612</v>
      </c>
      <c r="B60" s="2" t="n">
        <v>0</v>
      </c>
      <c r="C60" s="2" t="n">
        <v>0</v>
      </c>
      <c r="D60" s="2" t="n">
        <v>0</v>
      </c>
      <c r="E60" s="2" t="n">
        <v>0</v>
      </c>
      <c r="F60" s="2" t="n">
        <v>0</v>
      </c>
      <c r="G60" s="2" t="s">
        <v>1613</v>
      </c>
    </row>
    <row r="61" customFormat="false" ht="68.65" hidden="false" customHeight="false" outlineLevel="0" collapsed="false">
      <c r="A61" s="2" t="s">
        <v>1614</v>
      </c>
      <c r="B61" s="2" t="n">
        <v>1</v>
      </c>
      <c r="C61" s="2" t="n">
        <v>1</v>
      </c>
      <c r="D61" s="2" t="n">
        <v>0</v>
      </c>
      <c r="E61" s="2" t="n">
        <v>0</v>
      </c>
      <c r="F61" s="2" t="n">
        <v>0</v>
      </c>
      <c r="G61" s="2" t="s">
        <v>1615</v>
      </c>
    </row>
    <row r="62" customFormat="false" ht="68.65" hidden="false" customHeight="false" outlineLevel="0" collapsed="false">
      <c r="A62" s="2" t="s">
        <v>1616</v>
      </c>
      <c r="B62" s="2" t="n">
        <v>0</v>
      </c>
      <c r="C62" s="2" t="n">
        <v>0</v>
      </c>
      <c r="D62" s="2" t="n">
        <v>0</v>
      </c>
      <c r="E62" s="2" t="n">
        <v>0</v>
      </c>
      <c r="F62" s="2" t="n">
        <v>0</v>
      </c>
      <c r="G62" s="2" t="s">
        <v>1617</v>
      </c>
    </row>
    <row r="63" customFormat="false" ht="82.05" hidden="false" customHeight="false" outlineLevel="0" collapsed="false">
      <c r="A63" s="2" t="s">
        <v>1618</v>
      </c>
      <c r="B63" s="2" t="n">
        <v>0</v>
      </c>
      <c r="C63" s="2" t="n">
        <v>0</v>
      </c>
      <c r="D63" s="2" t="n">
        <v>0</v>
      </c>
      <c r="E63" s="2" t="n">
        <v>0</v>
      </c>
      <c r="F63" s="2" t="n">
        <v>0</v>
      </c>
      <c r="G63" s="2" t="s">
        <v>1619</v>
      </c>
    </row>
    <row r="64" customFormat="false" ht="108.95" hidden="false" customHeight="false" outlineLevel="0" collapsed="false">
      <c r="A64" s="2" t="s">
        <v>1620</v>
      </c>
      <c r="B64" s="2" t="n">
        <v>0</v>
      </c>
      <c r="C64" s="2" t="n">
        <v>0</v>
      </c>
      <c r="D64" s="2" t="n">
        <v>0</v>
      </c>
      <c r="E64" s="2" t="n">
        <v>0</v>
      </c>
      <c r="F64" s="2" t="n">
        <v>0</v>
      </c>
      <c r="G64" s="2" t="s">
        <v>1621</v>
      </c>
    </row>
    <row r="65" customFormat="false" ht="95.5" hidden="false" customHeight="false" outlineLevel="0" collapsed="false">
      <c r="A65" s="2" t="s">
        <v>1622</v>
      </c>
      <c r="B65" s="2" t="n">
        <v>1</v>
      </c>
      <c r="C65" s="2" t="n">
        <v>1</v>
      </c>
      <c r="D65" s="2" t="n">
        <v>0</v>
      </c>
      <c r="E65" s="2" t="n">
        <v>0</v>
      </c>
      <c r="F65" s="2" t="n">
        <v>0</v>
      </c>
      <c r="G65" s="2" t="s">
        <v>1623</v>
      </c>
    </row>
    <row r="66" customFormat="false" ht="82.05" hidden="false" customHeight="false" outlineLevel="0" collapsed="false">
      <c r="A66" s="2" t="s">
        <v>1624</v>
      </c>
      <c r="B66" s="2" t="n">
        <v>0</v>
      </c>
      <c r="C66" s="2" t="n">
        <v>0</v>
      </c>
      <c r="D66" s="2" t="n">
        <v>0</v>
      </c>
      <c r="E66" s="2" t="n">
        <v>0</v>
      </c>
      <c r="F66" s="2" t="n">
        <v>0</v>
      </c>
      <c r="G66" s="2" t="s">
        <v>1625</v>
      </c>
    </row>
    <row r="67" customFormat="false" ht="82.05" hidden="false" customHeight="false" outlineLevel="0" collapsed="false">
      <c r="A67" s="2" t="s">
        <v>1626</v>
      </c>
      <c r="B67" s="2" t="n">
        <v>0</v>
      </c>
      <c r="C67" s="2" t="n">
        <v>0</v>
      </c>
      <c r="D67" s="2" t="n">
        <v>0</v>
      </c>
      <c r="E67" s="2" t="n">
        <v>0</v>
      </c>
      <c r="F67" s="2" t="n">
        <v>0</v>
      </c>
      <c r="G67" s="2" t="s">
        <v>1627</v>
      </c>
    </row>
    <row r="68" customFormat="false" ht="95.5" hidden="false" customHeight="false" outlineLevel="0" collapsed="false">
      <c r="A68" s="2" t="s">
        <v>1628</v>
      </c>
      <c r="B68" s="2" t="n">
        <v>1</v>
      </c>
      <c r="C68" s="2" t="n">
        <v>1</v>
      </c>
      <c r="D68" s="2" t="n">
        <v>0</v>
      </c>
      <c r="E68" s="2" t="n">
        <v>0</v>
      </c>
      <c r="F68" s="2" t="n">
        <v>0</v>
      </c>
      <c r="G68" s="2" t="s">
        <v>1629</v>
      </c>
    </row>
    <row r="69" customFormat="false" ht="82.05" hidden="false" customHeight="false" outlineLevel="0" collapsed="false">
      <c r="A69" s="2" t="s">
        <v>1630</v>
      </c>
      <c r="B69" s="2" t="n">
        <v>1</v>
      </c>
      <c r="C69" s="2" t="n">
        <v>0</v>
      </c>
      <c r="D69" s="2" t="n">
        <v>0</v>
      </c>
      <c r="E69" s="2" t="n">
        <v>0</v>
      </c>
      <c r="F69" s="2" t="n">
        <v>0</v>
      </c>
      <c r="G69" s="2" t="s">
        <v>1631</v>
      </c>
    </row>
    <row r="70" customFormat="false" ht="82.05" hidden="false" customHeight="false" outlineLevel="0" collapsed="false">
      <c r="A70" s="2" t="s">
        <v>1632</v>
      </c>
      <c r="B70" s="2" t="n">
        <v>1</v>
      </c>
      <c r="C70" s="2" t="n">
        <v>0</v>
      </c>
      <c r="D70" s="2" t="n">
        <v>0</v>
      </c>
      <c r="E70" s="2" t="n">
        <v>0</v>
      </c>
      <c r="F70" s="2" t="n">
        <v>0</v>
      </c>
      <c r="G70" s="2" t="s">
        <v>1633</v>
      </c>
    </row>
    <row r="71" customFormat="false" ht="82.05" hidden="false" customHeight="false" outlineLevel="0" collapsed="false">
      <c r="A71" s="2" t="s">
        <v>1634</v>
      </c>
      <c r="B71" s="2" t="n">
        <v>0</v>
      </c>
      <c r="C71" s="2" t="n">
        <v>0</v>
      </c>
      <c r="D71" s="2" t="n">
        <v>0</v>
      </c>
      <c r="E71" s="2" t="n">
        <v>0</v>
      </c>
      <c r="F71" s="2" t="n">
        <v>0</v>
      </c>
      <c r="G71" s="2" t="s">
        <v>1635</v>
      </c>
    </row>
    <row r="72" customFormat="false" ht="82.05" hidden="false" customHeight="false" outlineLevel="0" collapsed="false">
      <c r="A72" s="2" t="s">
        <v>1636</v>
      </c>
      <c r="B72" s="2" t="n">
        <v>0</v>
      </c>
      <c r="C72" s="2" t="n">
        <v>0</v>
      </c>
      <c r="D72" s="2" t="n">
        <v>0</v>
      </c>
      <c r="E72" s="2" t="n">
        <v>0</v>
      </c>
      <c r="F72" s="2" t="n">
        <v>0</v>
      </c>
      <c r="G72" s="2" t="s">
        <v>1637</v>
      </c>
    </row>
    <row r="73" customFormat="false" ht="55.2" hidden="false" customHeight="false" outlineLevel="0" collapsed="false">
      <c r="A73" s="2" t="s">
        <v>1638</v>
      </c>
      <c r="B73" s="2" t="n">
        <v>0</v>
      </c>
      <c r="C73" s="2" t="n">
        <v>0</v>
      </c>
      <c r="D73" s="2" t="n">
        <v>0</v>
      </c>
      <c r="E73" s="2" t="n">
        <v>0</v>
      </c>
      <c r="F73" s="2" t="n">
        <v>0</v>
      </c>
      <c r="G73" s="2" t="s">
        <v>1639</v>
      </c>
    </row>
    <row r="74" customFormat="false" ht="95.5" hidden="false" customHeight="false" outlineLevel="0" collapsed="false">
      <c r="A74" s="2" t="s">
        <v>1640</v>
      </c>
      <c r="B74" s="2" t="n">
        <v>1</v>
      </c>
      <c r="C74" s="2" t="n">
        <v>1</v>
      </c>
      <c r="D74" s="2" t="n">
        <v>0</v>
      </c>
      <c r="E74" s="2" t="n">
        <v>0</v>
      </c>
      <c r="F74" s="2" t="n">
        <v>0</v>
      </c>
      <c r="G74" s="2" t="s">
        <v>1641</v>
      </c>
    </row>
    <row r="75" customFormat="false" ht="95.5" hidden="false" customHeight="false" outlineLevel="0" collapsed="false">
      <c r="A75" s="2" t="s">
        <v>1642</v>
      </c>
      <c r="B75" s="2" t="n">
        <v>0</v>
      </c>
      <c r="C75" s="2" t="n">
        <v>0</v>
      </c>
      <c r="D75" s="2" t="n">
        <v>0</v>
      </c>
      <c r="E75" s="2" t="n">
        <v>0</v>
      </c>
      <c r="F75" s="2" t="n">
        <v>0</v>
      </c>
      <c r="G75" s="2" t="s">
        <v>1643</v>
      </c>
    </row>
    <row r="76" customFormat="false" ht="68.65" hidden="false" customHeight="false" outlineLevel="0" collapsed="false">
      <c r="A76" s="2" t="s">
        <v>1644</v>
      </c>
      <c r="B76" s="2" t="n">
        <v>0</v>
      </c>
      <c r="C76" s="2" t="n">
        <v>0</v>
      </c>
      <c r="D76" s="2" t="n">
        <v>0</v>
      </c>
      <c r="E76" s="2" t="n">
        <v>0</v>
      </c>
      <c r="F76" s="2" t="n">
        <v>0</v>
      </c>
      <c r="G76" s="2" t="s">
        <v>1645</v>
      </c>
    </row>
    <row r="77" customFormat="false" ht="68.65" hidden="false" customHeight="false" outlineLevel="0" collapsed="false">
      <c r="A77" s="2" t="s">
        <v>1646</v>
      </c>
      <c r="B77" s="2" t="n">
        <v>0</v>
      </c>
      <c r="C77" s="2" t="n">
        <v>0</v>
      </c>
      <c r="D77" s="2" t="n">
        <v>0</v>
      </c>
      <c r="E77" s="2" t="n">
        <v>0</v>
      </c>
      <c r="F77" s="2" t="n">
        <v>0</v>
      </c>
      <c r="G77" s="2" t="s">
        <v>1647</v>
      </c>
    </row>
    <row r="78" customFormat="false" ht="82.05" hidden="false" customHeight="false" outlineLevel="0" collapsed="false">
      <c r="A78" s="2" t="s">
        <v>1648</v>
      </c>
      <c r="B78" s="2" t="n">
        <v>0</v>
      </c>
      <c r="C78" s="2" t="n">
        <v>0</v>
      </c>
      <c r="D78" s="2" t="n">
        <v>0</v>
      </c>
      <c r="E78" s="2" t="n">
        <v>0</v>
      </c>
      <c r="F78" s="2" t="n">
        <v>0</v>
      </c>
      <c r="G78" s="2" t="s">
        <v>1649</v>
      </c>
    </row>
    <row r="79" customFormat="false" ht="68.65" hidden="false" customHeight="false" outlineLevel="0" collapsed="false">
      <c r="A79" s="2" t="s">
        <v>1650</v>
      </c>
      <c r="B79" s="2" t="n">
        <v>0</v>
      </c>
      <c r="C79" s="2" t="n">
        <v>0</v>
      </c>
      <c r="D79" s="2" t="n">
        <v>0</v>
      </c>
      <c r="E79" s="2" t="n">
        <v>1</v>
      </c>
      <c r="F79" s="2" t="n">
        <v>0</v>
      </c>
      <c r="G79" s="2" t="s">
        <v>1651</v>
      </c>
    </row>
    <row r="80" customFormat="false" ht="82.05" hidden="false" customHeight="false" outlineLevel="0" collapsed="false">
      <c r="A80" s="2" t="s">
        <v>1652</v>
      </c>
      <c r="B80" s="2" t="n">
        <v>0</v>
      </c>
      <c r="C80" s="2" t="n">
        <v>0</v>
      </c>
      <c r="D80" s="2" t="n">
        <v>0</v>
      </c>
      <c r="E80" s="2" t="n">
        <v>0</v>
      </c>
      <c r="F80" s="2" t="n">
        <v>0</v>
      </c>
      <c r="G80" s="2" t="s">
        <v>1653</v>
      </c>
    </row>
    <row r="81" customFormat="false" ht="82.05" hidden="false" customHeight="false" outlineLevel="0" collapsed="false">
      <c r="A81" s="2" t="s">
        <v>1654</v>
      </c>
      <c r="B81" s="2" t="n">
        <v>1</v>
      </c>
      <c r="C81" s="2" t="n">
        <v>1</v>
      </c>
      <c r="D81" s="2" t="n">
        <v>0</v>
      </c>
      <c r="E81" s="2" t="n">
        <v>0</v>
      </c>
      <c r="F81" s="2" t="n">
        <v>0</v>
      </c>
      <c r="G81" s="2" t="s">
        <v>1655</v>
      </c>
    </row>
    <row r="82" customFormat="false" ht="95.5" hidden="false" customHeight="false" outlineLevel="0" collapsed="false">
      <c r="A82" s="2" t="s">
        <v>1656</v>
      </c>
      <c r="B82" s="2" t="n">
        <v>1</v>
      </c>
      <c r="C82" s="2" t="n">
        <v>1</v>
      </c>
      <c r="D82" s="2" t="n">
        <v>0</v>
      </c>
      <c r="E82" s="2" t="n">
        <v>0</v>
      </c>
      <c r="F82" s="2" t="n">
        <v>0</v>
      </c>
      <c r="G82" s="2" t="s">
        <v>1657</v>
      </c>
    </row>
    <row r="83" customFormat="false" ht="68.65" hidden="false" customHeight="false" outlineLevel="0" collapsed="false">
      <c r="A83" s="2" t="s">
        <v>1658</v>
      </c>
      <c r="B83" s="2" t="n">
        <v>1</v>
      </c>
      <c r="C83" s="2" t="n">
        <v>0</v>
      </c>
      <c r="D83" s="2" t="n">
        <v>1</v>
      </c>
      <c r="E83" s="2" t="n">
        <v>1</v>
      </c>
      <c r="F83" s="2" t="n">
        <v>1</v>
      </c>
      <c r="G83" s="2" t="s">
        <v>1041</v>
      </c>
    </row>
    <row r="84" customFormat="false" ht="95.5" hidden="false" customHeight="false" outlineLevel="0" collapsed="false">
      <c r="A84" s="2" t="s">
        <v>1659</v>
      </c>
      <c r="B84" s="2" t="n">
        <v>0</v>
      </c>
      <c r="C84" s="2" t="n">
        <v>0</v>
      </c>
      <c r="D84" s="2" t="n">
        <v>0</v>
      </c>
      <c r="E84" s="2" t="n">
        <v>0</v>
      </c>
      <c r="F84" s="2" t="n">
        <v>0</v>
      </c>
      <c r="G84" s="2" t="s">
        <v>1660</v>
      </c>
    </row>
    <row r="85" customFormat="false" ht="82.05" hidden="false" customHeight="false" outlineLevel="0" collapsed="false">
      <c r="A85" s="2" t="s">
        <v>1661</v>
      </c>
      <c r="B85" s="2" t="n">
        <v>0</v>
      </c>
      <c r="C85" s="2" t="n">
        <v>0</v>
      </c>
      <c r="D85" s="2" t="n">
        <v>0</v>
      </c>
      <c r="E85" s="2" t="n">
        <v>0</v>
      </c>
      <c r="F85" s="2" t="n">
        <v>0</v>
      </c>
      <c r="G85" s="2" t="s">
        <v>1662</v>
      </c>
    </row>
    <row r="86" customFormat="false" ht="82.05" hidden="false" customHeight="false" outlineLevel="0" collapsed="false">
      <c r="A86" s="2" t="s">
        <v>1663</v>
      </c>
      <c r="B86" s="2" t="n">
        <v>0</v>
      </c>
      <c r="C86" s="2" t="n">
        <v>0</v>
      </c>
      <c r="D86" s="2" t="n">
        <v>0</v>
      </c>
      <c r="E86" s="2" t="n">
        <v>0</v>
      </c>
      <c r="F86" s="2" t="n">
        <v>0</v>
      </c>
      <c r="G86" s="2" t="s">
        <v>1664</v>
      </c>
    </row>
    <row r="87" customFormat="false" ht="82.05" hidden="false" customHeight="false" outlineLevel="0" collapsed="false">
      <c r="A87" s="2" t="s">
        <v>1665</v>
      </c>
      <c r="B87" s="2" t="n">
        <v>0</v>
      </c>
      <c r="C87" s="2" t="n">
        <v>0</v>
      </c>
      <c r="D87" s="2" t="n">
        <v>0</v>
      </c>
      <c r="E87" s="2" t="n">
        <v>0</v>
      </c>
      <c r="F87" s="2" t="n">
        <v>0</v>
      </c>
      <c r="G87" s="2" t="s">
        <v>1666</v>
      </c>
    </row>
    <row r="88" customFormat="false" ht="82.05" hidden="false" customHeight="false" outlineLevel="0" collapsed="false">
      <c r="A88" s="2" t="s">
        <v>1667</v>
      </c>
      <c r="B88" s="2" t="n">
        <v>1</v>
      </c>
      <c r="C88" s="2" t="n">
        <v>1</v>
      </c>
      <c r="D88" s="2" t="n">
        <v>0</v>
      </c>
      <c r="E88" s="2" t="n">
        <v>0</v>
      </c>
      <c r="F88" s="2" t="n">
        <v>0</v>
      </c>
      <c r="G88" s="2" t="s">
        <v>1668</v>
      </c>
    </row>
    <row r="89" customFormat="false" ht="95.5" hidden="false" customHeight="false" outlineLevel="0" collapsed="false">
      <c r="A89" s="2" t="s">
        <v>1669</v>
      </c>
      <c r="B89" s="2" t="n">
        <v>0</v>
      </c>
      <c r="C89" s="2" t="n">
        <v>0</v>
      </c>
      <c r="D89" s="2" t="n">
        <v>0</v>
      </c>
      <c r="E89" s="2" t="n">
        <v>0</v>
      </c>
      <c r="F89" s="2" t="n">
        <v>0</v>
      </c>
      <c r="G89" s="2" t="s">
        <v>1670</v>
      </c>
    </row>
    <row r="90" customFormat="false" ht="82.05" hidden="false" customHeight="false" outlineLevel="0" collapsed="false">
      <c r="A90" s="2" t="s">
        <v>1671</v>
      </c>
      <c r="B90" s="2" t="n">
        <v>0</v>
      </c>
      <c r="C90" s="2" t="n">
        <v>0</v>
      </c>
      <c r="D90" s="2" t="n">
        <v>0</v>
      </c>
      <c r="E90" s="2" t="n">
        <v>0</v>
      </c>
      <c r="F90" s="2" t="n">
        <v>0</v>
      </c>
      <c r="G90" s="2" t="s">
        <v>1005</v>
      </c>
    </row>
    <row r="91" customFormat="false" ht="108.95" hidden="false" customHeight="false" outlineLevel="0" collapsed="false">
      <c r="A91" s="2" t="s">
        <v>1672</v>
      </c>
      <c r="B91" s="2" t="n">
        <v>0</v>
      </c>
      <c r="C91" s="2" t="n">
        <v>1</v>
      </c>
      <c r="D91" s="2" t="n">
        <v>0</v>
      </c>
      <c r="E91" s="2" t="n">
        <v>0</v>
      </c>
      <c r="F91" s="2" t="n">
        <v>0</v>
      </c>
      <c r="G91" s="2" t="s">
        <v>1673</v>
      </c>
    </row>
    <row r="92" customFormat="false" ht="95.5" hidden="false" customHeight="false" outlineLevel="0" collapsed="false">
      <c r="A92" s="2" t="s">
        <v>1674</v>
      </c>
      <c r="B92" s="2" t="n">
        <v>1</v>
      </c>
      <c r="C92" s="2" t="n">
        <v>0</v>
      </c>
      <c r="D92" s="2" t="n">
        <v>0</v>
      </c>
      <c r="E92" s="2" t="n">
        <v>0</v>
      </c>
      <c r="F92" s="2" t="n">
        <v>0</v>
      </c>
      <c r="G92" s="2" t="s">
        <v>1675</v>
      </c>
    </row>
    <row r="93" customFormat="false" ht="82.05" hidden="false" customHeight="false" outlineLevel="0" collapsed="false">
      <c r="A93" s="2" t="s">
        <v>1676</v>
      </c>
      <c r="B93" s="2" t="n">
        <v>0</v>
      </c>
      <c r="C93" s="2" t="n">
        <v>0</v>
      </c>
      <c r="D93" s="2" t="n">
        <v>0</v>
      </c>
      <c r="E93" s="2" t="n">
        <v>0</v>
      </c>
      <c r="F93" s="2" t="n">
        <v>0</v>
      </c>
      <c r="G93" s="2" t="s">
        <v>1677</v>
      </c>
    </row>
    <row r="94" customFormat="false" ht="68.65" hidden="false" customHeight="false" outlineLevel="0" collapsed="false">
      <c r="A94" s="2" t="s">
        <v>1678</v>
      </c>
      <c r="B94" s="2" t="n">
        <v>0</v>
      </c>
      <c r="C94" s="2" t="n">
        <v>0</v>
      </c>
      <c r="D94" s="2" t="n">
        <v>0</v>
      </c>
      <c r="E94" s="2" t="n">
        <v>0</v>
      </c>
      <c r="F94" s="2" t="n">
        <v>0</v>
      </c>
      <c r="G94" s="2" t="s">
        <v>1679</v>
      </c>
    </row>
    <row r="95" customFormat="false" ht="82.05" hidden="false" customHeight="false" outlineLevel="0" collapsed="false">
      <c r="A95" s="2" t="s">
        <v>1680</v>
      </c>
      <c r="B95" s="2" t="n">
        <v>0</v>
      </c>
      <c r="C95" s="2" t="n">
        <v>0</v>
      </c>
      <c r="D95" s="2" t="n">
        <v>0</v>
      </c>
      <c r="E95" s="2" t="n">
        <v>0</v>
      </c>
      <c r="F95" s="2" t="n">
        <v>0</v>
      </c>
      <c r="G95" s="2" t="s">
        <v>1681</v>
      </c>
    </row>
    <row r="96" customFormat="false" ht="82.05" hidden="false" customHeight="false" outlineLevel="0" collapsed="false">
      <c r="A96" s="2" t="s">
        <v>1682</v>
      </c>
      <c r="B96" s="2" t="n">
        <v>0</v>
      </c>
      <c r="C96" s="2" t="n">
        <v>0</v>
      </c>
      <c r="D96" s="2" t="n">
        <v>0</v>
      </c>
      <c r="E96" s="2" t="n">
        <v>0</v>
      </c>
      <c r="F96" s="2" t="n">
        <v>0</v>
      </c>
      <c r="G96" s="2" t="s">
        <v>1683</v>
      </c>
    </row>
    <row r="97" customFormat="false" ht="82.05" hidden="false" customHeight="false" outlineLevel="0" collapsed="false">
      <c r="A97" s="2" t="s">
        <v>1684</v>
      </c>
      <c r="B97" s="2" t="n">
        <v>0</v>
      </c>
      <c r="C97" s="2" t="n">
        <v>0</v>
      </c>
      <c r="D97" s="2" t="n">
        <v>0</v>
      </c>
      <c r="E97" s="2" t="n">
        <v>0</v>
      </c>
      <c r="F97" s="2" t="n">
        <v>0</v>
      </c>
      <c r="G97" s="2" t="s">
        <v>1685</v>
      </c>
    </row>
    <row r="98" customFormat="false" ht="95.5" hidden="false" customHeight="false" outlineLevel="0" collapsed="false">
      <c r="A98" s="2" t="s">
        <v>1686</v>
      </c>
      <c r="B98" s="2" t="n">
        <v>1</v>
      </c>
      <c r="C98" s="2" t="n">
        <v>1</v>
      </c>
      <c r="D98" s="2" t="n">
        <v>0</v>
      </c>
      <c r="E98" s="2" t="n">
        <v>1</v>
      </c>
      <c r="F98" s="2" t="n">
        <v>0</v>
      </c>
      <c r="G98" s="2" t="s">
        <v>1687</v>
      </c>
    </row>
    <row r="99" customFormat="false" ht="82.05" hidden="false" customHeight="false" outlineLevel="0" collapsed="false">
      <c r="A99" s="2" t="s">
        <v>1688</v>
      </c>
      <c r="B99" s="2" t="n">
        <v>1</v>
      </c>
      <c r="C99" s="2" t="n">
        <v>1</v>
      </c>
      <c r="D99" s="2" t="n">
        <v>0</v>
      </c>
      <c r="E99" s="2" t="n">
        <v>1</v>
      </c>
      <c r="F99" s="2" t="n">
        <v>0</v>
      </c>
      <c r="G99" s="2" t="s">
        <v>1689</v>
      </c>
    </row>
    <row r="100" customFormat="false" ht="82.05" hidden="false" customHeight="false" outlineLevel="0" collapsed="false">
      <c r="A100" s="2" t="s">
        <v>1690</v>
      </c>
      <c r="B100" s="2" t="n">
        <v>0</v>
      </c>
      <c r="C100" s="2" t="n">
        <v>0</v>
      </c>
      <c r="D100" s="2" t="n">
        <v>0</v>
      </c>
      <c r="E100" s="2" t="n">
        <v>1</v>
      </c>
      <c r="F100" s="2" t="n">
        <v>0</v>
      </c>
      <c r="G100" s="2" t="s">
        <v>1691</v>
      </c>
    </row>
    <row r="101" customFormat="false" ht="95.5" hidden="false" customHeight="false" outlineLevel="0" collapsed="false">
      <c r="A101" s="2" t="s">
        <v>1692</v>
      </c>
      <c r="B101" s="2" t="n">
        <v>1</v>
      </c>
      <c r="C101" s="2" t="n">
        <v>1</v>
      </c>
      <c r="D101" s="2" t="n">
        <v>0</v>
      </c>
      <c r="E101" s="2" t="n">
        <v>0</v>
      </c>
      <c r="F101" s="2" t="n">
        <v>0</v>
      </c>
      <c r="G101" s="2" t="s">
        <v>1693</v>
      </c>
    </row>
  </sheetData>
  <autoFilter ref="A1:G101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38"/>
    <col collapsed="false" customWidth="true" hidden="false" outlineLevel="0" max="4" min="2" style="0" width="24"/>
  </cols>
  <sheetData>
    <row r="1" customFormat="false" ht="42" hidden="false" customHeight="true" outlineLevel="0" collapsed="false">
      <c r="A1" s="1" t="s">
        <v>24</v>
      </c>
      <c r="B1" s="1" t="s">
        <v>1694</v>
      </c>
      <c r="C1" s="1" t="s">
        <v>1695</v>
      </c>
      <c r="D1" s="1" t="s">
        <v>1696</v>
      </c>
    </row>
    <row r="2" customFormat="false" ht="41.75" hidden="false" customHeight="false" outlineLevel="0" collapsed="false">
      <c r="A2" s="2" t="s">
        <v>652</v>
      </c>
      <c r="B2" s="4" t="n">
        <f aca="false">SUM(FPA_ref!B2:B101)</f>
        <v>54</v>
      </c>
      <c r="C2" s="4" t="n">
        <f aca="false">SUM(Codes!N2:N101)</f>
        <v>42</v>
      </c>
      <c r="D2" s="2" t="s">
        <v>1697</v>
      </c>
    </row>
    <row r="3" customFormat="false" ht="41.75" hidden="false" customHeight="false" outlineLevel="0" collapsed="false">
      <c r="A3" s="2" t="s">
        <v>653</v>
      </c>
      <c r="B3" s="4" t="n">
        <f aca="false">SUM(FPA_ref!C2:C101)</f>
        <v>32</v>
      </c>
      <c r="C3" s="4" t="n">
        <f aca="false">SUM(Codes!O2:O101)</f>
        <v>23</v>
      </c>
      <c r="D3" s="2" t="s">
        <v>1697</v>
      </c>
    </row>
    <row r="4" customFormat="false" ht="41.75" hidden="false" customHeight="false" outlineLevel="0" collapsed="false">
      <c r="A4" s="2" t="s">
        <v>654</v>
      </c>
      <c r="B4" s="4" t="n">
        <f aca="false">SUM(FPA_ref!D2:D101)</f>
        <v>5</v>
      </c>
      <c r="C4" s="4" t="n">
        <f aca="false">SUM(Codes!P2:P101)</f>
        <v>32</v>
      </c>
      <c r="D4" s="2" t="s">
        <v>1697</v>
      </c>
    </row>
    <row r="5" customFormat="false" ht="41.75" hidden="false" customHeight="false" outlineLevel="0" collapsed="false">
      <c r="A5" s="2" t="s">
        <v>656</v>
      </c>
      <c r="B5" s="4" t="n">
        <f aca="false">SUM(FPA_ref!E2:E101)</f>
        <v>11</v>
      </c>
      <c r="C5" s="4" t="n">
        <f aca="false">SUM(Codes!R2:R101)</f>
        <v>29</v>
      </c>
      <c r="D5" s="2" t="s">
        <v>1697</v>
      </c>
    </row>
    <row r="6" customFormat="false" ht="41.75" hidden="false" customHeight="false" outlineLevel="0" collapsed="false">
      <c r="A6" s="2" t="s">
        <v>659</v>
      </c>
      <c r="B6" s="4" t="n">
        <f aca="false">SUM(FPA_ref!F2:F101)</f>
        <v>5</v>
      </c>
      <c r="C6" s="4" t="n">
        <f aca="false">SUM(Codes!U2:U101)</f>
        <v>17</v>
      </c>
      <c r="D6" s="2" t="s">
        <v>1697</v>
      </c>
    </row>
  </sheetData>
  <autoFilter ref="A1:D6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2026-09-11T10:27:56Z</dcterms:created>
  <dc:creator>openpyxl</dc:creator>
  <dc:description/>
  <dc:language>en-US</dc:language>
  <cp:lastModifiedBy/>
  <dcterms:modified xsi:type="dcterms:W3CDTF">2026-09-11T10:27:56Z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